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<sst xmlns="http://schemas.openxmlformats.org/spreadsheetml/2006/main" count="251" uniqueCount="166">
  <si>
    <t>PRIHODI</t>
  </si>
  <si>
    <t>RAČUN</t>
  </si>
  <si>
    <t>VRSTA PRIHODA</t>
  </si>
  <si>
    <t xml:space="preserve">           PRIHODI I PRIMICI ISKAZANI PO VRSTAMA</t>
  </si>
  <si>
    <t>PRIHODI POSLOVANJA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</si>
  <si>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</si>
  <si>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</si>
  <si>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</si>
  <si>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</si>
  <si>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</si>
  <si>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</si>
  <si>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</si>
  <si>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</si>
  <si>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</si>
  <si>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ŠIFRA</t>
  </si>
  <si>
    <t>OPIS</t>
  </si>
  <si>
    <t>PROJEKCIJA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</si>
  <si>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</si>
  <si>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</si>
  <si>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</si>
  <si>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</si>
  <si>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</si>
  <si>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</si>
  <si>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</si>
  <si>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</si>
  <si>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FINANCIJSKI RASHODI</t>
  </si>
  <si>
    <t>OSTALI RASHIDI ZA ZAPOSLENE</t>
  </si>
  <si>
    <t>RASHODI ZA MATERIJAL I ENERGIJU</t>
  </si>
  <si>
    <t>RASHODI ZA USLUGE</t>
  </si>
  <si>
    <t>OSTALI FINANCIJSKI RASHODI</t>
  </si>
  <si>
    <t>NAKNADE GRAĐANIMA I KUĆANSTVIMA NA TEMELJU OSIGURANJA</t>
  </si>
  <si>
    <t>AKTIVNOST: Produženi boravak</t>
  </si>
  <si>
    <t>Krnica 87, 52208 Krnica</t>
  </si>
  <si>
    <t>PREMIJE OSIGURANJA</t>
  </si>
  <si>
    <t>PROGRAM: OSNOVNOŠKOLSKO OBRAZOVANJE - REDOVNO POSLOVANJE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</si>
  <si>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</si>
  <si>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</si>
  <si>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</si>
  <si>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</si>
  <si>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</si>
  <si>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</si>
  <si>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</si>
  <si>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</si>
  <si>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</si>
  <si>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</si>
  <si>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</si>
  <si>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PROGRAM: REDOVNA DJELATNOST OSNOVNIH ŠKOLA - MINIMALNI STANDARD</t>
  </si>
  <si>
    <t>AKTIVNOST: Materijalni rashodi OŠ po kriterijima</t>
  </si>
  <si>
    <t>A210101</t>
  </si>
  <si>
    <t>A210102</t>
  </si>
  <si>
    <t>AKTIVNOST: Materijalni rashodi OŠ po stvarnom trošku</t>
  </si>
  <si>
    <t>OSTALE NAKNADE GRAĐANIMA I KUĆANSTVIMA IZ PRORAČUNA</t>
  </si>
  <si>
    <t>2102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</si>
  <si>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</si>
  <si>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</si>
  <si>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</si>
  <si>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</si>
  <si>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</si>
  <si>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A230106</t>
  </si>
  <si>
    <t>AKTIVNOST: Školska kuhinja</t>
  </si>
  <si>
    <t>A230107</t>
  </si>
  <si>
    <t>PLAĆE (BRUTO)</t>
  </si>
  <si>
    <t>PROGRAM: OPREMANJE U OSNOVNIM ŠKOLAMA</t>
  </si>
  <si>
    <t>K240501</t>
  </si>
  <si>
    <t>AKTIVNOST: Školski namještaj i oprema</t>
  </si>
  <si>
    <t>KNJIGE ZA ŠKOLSKU KNJIŽNICU</t>
  </si>
  <si>
    <t>izvori financiranja: Vlastiti prihodi i donacije</t>
  </si>
  <si>
    <t>RASHODI ZA NABAVU NEFINANCIJSKE OPREME</t>
  </si>
  <si>
    <t>RASHODI ZA NABAVU PROIZVEDENE DUGOTRAJNE IMOVINE</t>
  </si>
  <si>
    <t>POSTOJENJA I OPREMA</t>
  </si>
  <si>
    <t>K240502</t>
  </si>
  <si>
    <t>AKTIVNOST: Opremanje knjižnice</t>
  </si>
  <si>
    <t>Predsjednica Školskog odbora</t>
  </si>
  <si>
    <t>Nataša Teković Jalšovec</t>
  </si>
  <si>
    <t>OST. NESP. RAS.POSL.(NAKN. POSL. ZBOG NEZAPOŠ. OSOBE S INVAL.)</t>
  </si>
  <si>
    <t>POMOĆI OD SUBJEKATA UNUTAR OPĆEG PRORAČUNA</t>
  </si>
  <si>
    <t>PRIHODI OD DONACIJA</t>
  </si>
  <si>
    <t>DONACIJE OD PRAVNIH I FIZIČKIH OSOBA IZVAN OPĆEG PROR.</t>
  </si>
  <si>
    <t>A230130</t>
  </si>
  <si>
    <t>OST.NESPOM.RASHODI POSLOVANJA</t>
  </si>
  <si>
    <t>izvori financiranja: Prihodi MZO</t>
  </si>
  <si>
    <t>AKTIVNOST: Izborni i dodatni programi (časopisi, izleti, osig.uč. i dr.)</t>
  </si>
  <si>
    <t>2100</t>
  </si>
  <si>
    <t>izvor financiranja: Prihodi za pos.namj. za OŠ - uplate roditelja</t>
  </si>
  <si>
    <t>izvor financiranja : Prihodi po posebnim namjenama OŠ - sufinanc.roditelji</t>
  </si>
  <si>
    <t>MATERIJAL I SIROVINE</t>
  </si>
  <si>
    <t>izvor financiranja: Nenamjenski prihodi i primici</t>
  </si>
  <si>
    <t>A230184</t>
  </si>
  <si>
    <t>AKTIVNOST: Zavičajna nastava</t>
  </si>
  <si>
    <t>izvori financiranja: Decentralizirana sredstva za osnovne škole</t>
  </si>
  <si>
    <t>izvor financiranja: Namjenski prihodi i primici</t>
  </si>
  <si>
    <t>izvor financiranja: Općina Marčana za proračunske korisnike</t>
  </si>
  <si>
    <t>izvor financiranja: Donacije za OŠ</t>
  </si>
  <si>
    <t>A23104</t>
  </si>
  <si>
    <t>A230199</t>
  </si>
  <si>
    <t>AKTIVNOST: Školska shema</t>
  </si>
  <si>
    <t>__________________________</t>
  </si>
  <si>
    <t>___________________________</t>
  </si>
  <si>
    <t>OSTALI RASHODI ZA ZAPOSLENE</t>
  </si>
  <si>
    <t>RASHODI ZA ZDRAVSTVENE USLUGE</t>
  </si>
  <si>
    <t>izvori financiranja: Pomoći temeljem prijenosa EU sredstava</t>
  </si>
  <si>
    <t>POMOĆI PRORAČ.KORISNIKA IZ PROR.KOJI IM NIJE NADLEŽAN - MZO</t>
  </si>
  <si>
    <t>POMOĆI PROR.KORISNIKA IZ PROR.KOJI IM NIJE NADL. -OPĆINA MARČANA</t>
  </si>
  <si>
    <t xml:space="preserve">AKTIVNOST: POMOĆNICI U NASTAVI </t>
  </si>
  <si>
    <t>Predsjednica ŠO</t>
  </si>
  <si>
    <t>_____________________</t>
  </si>
  <si>
    <t>A210103</t>
  </si>
  <si>
    <t>AKTIVNOST: Materijalni rashodi OŠ po stvarnom trošku - drugi izvori</t>
  </si>
  <si>
    <t>izvori financiranja: Općina Marčana za proračunske korisnike</t>
  </si>
  <si>
    <t>izvori financiranja: Nenamjenski prihodi i primici</t>
  </si>
  <si>
    <t xml:space="preserve">A230202 </t>
  </si>
  <si>
    <t>AKTIVNOST: Građanski odgoj</t>
  </si>
  <si>
    <t>PLAĆA (BRUTO)</t>
  </si>
  <si>
    <t xml:space="preserve">Klasa:  </t>
  </si>
  <si>
    <t xml:space="preserve">Urbroj: </t>
  </si>
  <si>
    <t>Klasa:</t>
  </si>
  <si>
    <t>PRIHODI IZ PRORAČUNA ZA FINANCIRANJE REDOVNE DJELATNOSTI</t>
  </si>
  <si>
    <t xml:space="preserve">izvori financiranja: Ministarstvo poljoprivrede za proračunske korisnike </t>
  </si>
  <si>
    <t>izvori financiranja: Ministarstvo znanosti i obrazovanja za proračunske korisnike</t>
  </si>
  <si>
    <t>PROGREM:  PROGRAMI OBRAZOVANJA IZNAD STANDARDA</t>
  </si>
  <si>
    <t>OST.NESPOM.RASHODI POSLOVANJE</t>
  </si>
  <si>
    <t>POMOĆI PROR.KORISNIKA IZ PROR.KOJI IM NIJE NADL. -Ministarstvo poljo.</t>
  </si>
  <si>
    <t>11001</t>
  </si>
  <si>
    <t>47300</t>
  </si>
  <si>
    <t>51999</t>
  </si>
  <si>
    <t>POMOĆI TEMELJEM PRIJENOSA EU SRED. - POMOĆNICI U NASTAVI-MOZAIK 3</t>
  </si>
  <si>
    <t>A230164</t>
  </si>
  <si>
    <t>Obilježavanje godišnjica škole</t>
  </si>
  <si>
    <t xml:space="preserve">53082 ministarstvo znanosti i obrazovanja za proračunske korisnike </t>
  </si>
  <si>
    <t>A230116</t>
  </si>
  <si>
    <t>ŠKOLSKI LIST,ČASOPISI I KNJIGE</t>
  </si>
  <si>
    <t>KNJIGE -MZO</t>
  </si>
  <si>
    <t>POMOĆI PRORAČ.KORISNIKA IZ PROR.KOJI IM NIJE NADLEŽAN - KNJIGE MZO</t>
  </si>
  <si>
    <t xml:space="preserve"> </t>
  </si>
  <si>
    <t>VLASTITI PRIHOD</t>
  </si>
  <si>
    <t>A230203</t>
  </si>
  <si>
    <t xml:space="preserve">AKTIVNOST: Medeni dani </t>
  </si>
  <si>
    <t>izvori financiranja: Ministarstvo poljoprivrede</t>
  </si>
  <si>
    <t xml:space="preserve">MATERIJALNI RASHODI </t>
  </si>
  <si>
    <t xml:space="preserve">RASHODI POSLOVANJA </t>
  </si>
  <si>
    <t xml:space="preserve">AKTIVNOST: Provedba kurikuluma </t>
  </si>
  <si>
    <t xml:space="preserve">izvori financiranja: Ministarstvo znanosti i obrazovanja za proračunske korisnike </t>
  </si>
  <si>
    <t xml:space="preserve">RASHODI ZA DUGOTRAJNU IMOVINU </t>
  </si>
  <si>
    <t>Prijedlog plana 
za 2020.</t>
  </si>
  <si>
    <t>Projekcija plana
za 2021.</t>
  </si>
  <si>
    <t>Projekcija plana 
za 2022.</t>
  </si>
  <si>
    <t>Krnica, 01.12.2020</t>
  </si>
  <si>
    <t>PRIJEDLOG FINANCIJSKOG PLANA OŠ VLADIMIRA NAZORA - KRNICA  ZA 2021. I                                                                                                                                                PROJEKCIJA PLANA ZA  2022. I 2023. GODINU</t>
  </si>
  <si>
    <t>izvor finaciranja:VLASTITI PRIHOD OSNOVNIH ŠKOLA</t>
  </si>
  <si>
    <t xml:space="preserve">                                                                                             OPĆI DIO                                </t>
  </si>
  <si>
    <t>Prijedlog plana 
za 2021.</t>
  </si>
  <si>
    <t>Projekcija plana
za 2022.</t>
  </si>
  <si>
    <t>Projekcija plana 
za 2023.</t>
  </si>
  <si>
    <t>400-02/20-01/01</t>
  </si>
  <si>
    <t>2168/05-55-63-03-20-01</t>
  </si>
  <si>
    <t>400-01/20-01/01</t>
  </si>
  <si>
    <t>Krnica, 01.12.2020.</t>
  </si>
  <si>
    <t>A230204</t>
  </si>
  <si>
    <t>A210104</t>
  </si>
  <si>
    <t>PROJEKCIJA PLANA 2021.</t>
  </si>
  <si>
    <t>PROJEKCIJA PLANA 2022.</t>
  </si>
  <si>
    <t>PLAN 2020.</t>
  </si>
  <si>
    <t>PLAN 2021.</t>
  </si>
  <si>
    <t>PLAN 2022.</t>
  </si>
  <si>
    <t>PLAN 2023.</t>
  </si>
  <si>
    <t>Krnica,  01.12.2020.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</si>
</sst>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86" applyNumberFormat="1" applyFont="1" applyFill="1" applyBorder="1" applyAlignment="1" applyProtection="1">
      <alignment/>
      <protection/>
    </xf>
    <xf numFmtId="0" fontId="18" fillId="0" borderId="0" xfId="87" applyFont="1">
      <alignment/>
      <protection/>
    </xf>
    <xf numFmtId="0" fontId="1" fillId="0" borderId="0" xfId="87">
      <alignment/>
      <protection/>
    </xf>
    <xf numFmtId="0" fontId="20" fillId="0" borderId="0" xfId="87" applyFont="1" applyAlignment="1">
      <alignment horizontal="left"/>
      <protection/>
    </xf>
    <xf numFmtId="0" fontId="16" fillId="0" borderId="0" xfId="87" applyFont="1" applyAlignment="1">
      <alignment horizontal="left"/>
      <protection/>
    </xf>
    <xf numFmtId="0" fontId="21" fillId="0" borderId="0" xfId="87" applyFont="1" applyAlignment="1">
      <alignment horizontal="left"/>
      <protection/>
    </xf>
    <xf numFmtId="0" fontId="1" fillId="0" borderId="0" xfId="88">
      <alignment/>
      <protection/>
    </xf>
    <xf numFmtId="0" fontId="1" fillId="0" borderId="11" xfId="88" applyBorder="1">
      <alignment/>
      <protection/>
    </xf>
    <xf numFmtId="0" fontId="1" fillId="0" borderId="12" xfId="88" applyBorder="1">
      <alignment/>
      <protection/>
    </xf>
    <xf numFmtId="0" fontId="1" fillId="0" borderId="13" xfId="88" applyBorder="1">
      <alignment/>
      <protection/>
    </xf>
    <xf numFmtId="0" fontId="16" fillId="0" borderId="13" xfId="88" applyFont="1" applyBorder="1" applyAlignment="1">
      <alignment horizontal="center"/>
      <protection/>
    </xf>
    <xf numFmtId="49" fontId="1" fillId="0" borderId="13" xfId="88" applyNumberFormat="1" applyBorder="1">
      <alignment/>
      <protection/>
    </xf>
    <xf numFmtId="0" fontId="27" fillId="0" borderId="13" xfId="86" applyNumberFormat="1" applyFont="1" applyFill="1" applyBorder="1" applyAlignment="1" applyProtection="1">
      <alignment horizontal="center" vertical="center" wrapText="1"/>
      <protection/>
    </xf>
    <xf numFmtId="3" fontId="26" fillId="0" borderId="13" xfId="86" applyNumberFormat="1" applyFont="1" applyBorder="1" applyAlignment="1">
      <alignment horizontal="right"/>
      <protection/>
    </xf>
    <xf numFmtId="0" fontId="28" fillId="0" borderId="14" xfId="86" applyFont="1" applyBorder="1" applyAlignment="1">
      <alignment horizontal="left"/>
      <protection/>
    </xf>
    <xf numFmtId="3" fontId="26" fillId="0" borderId="13" xfId="86" applyNumberFormat="1" applyFont="1" applyFill="1" applyBorder="1" applyAlignment="1" applyProtection="1">
      <alignment horizontal="right" wrapText="1"/>
      <protection/>
    </xf>
    <xf numFmtId="0" fontId="30" fillId="0" borderId="10" xfId="86" applyNumberFormat="1" applyFont="1" applyFill="1" applyBorder="1" applyAlignment="1" applyProtection="1">
      <alignment wrapText="1"/>
      <protection/>
    </xf>
    <xf numFmtId="3" fontId="26" fillId="0" borderId="14" xfId="86" applyNumberFormat="1" applyFont="1" applyBorder="1" applyAlignment="1">
      <alignment horizontal="right"/>
      <protection/>
    </xf>
    <xf numFmtId="0" fontId="26" fillId="0" borderId="10" xfId="86" applyFont="1" applyBorder="1" applyAlignment="1" quotePrefix="1">
      <alignment horizontal="left"/>
      <protection/>
    </xf>
    <xf numFmtId="0" fontId="26" fillId="0" borderId="10" xfId="86" applyNumberFormat="1" applyFont="1" applyFill="1" applyBorder="1" applyAlignment="1" applyProtection="1">
      <alignment wrapText="1"/>
      <protection/>
    </xf>
    <xf numFmtId="0" fontId="30" fillId="0" borderId="10" xfId="86" applyNumberFormat="1" applyFont="1" applyFill="1" applyBorder="1" applyAlignment="1" applyProtection="1">
      <alignment horizontal="center" wrapText="1"/>
      <protection/>
    </xf>
    <xf numFmtId="0" fontId="25" fillId="0" borderId="13" xfId="86" applyNumberFormat="1" applyFont="1" applyFill="1" applyBorder="1" applyAlignment="1" applyProtection="1">
      <alignment/>
      <protection/>
    </xf>
    <xf numFmtId="0" fontId="1" fillId="0" borderId="0" xfId="87" applyFont="1">
      <alignment/>
      <protection/>
    </xf>
    <xf numFmtId="0" fontId="1" fillId="0" borderId="0" xfId="88" applyFont="1">
      <alignment/>
      <protection/>
    </xf>
    <xf numFmtId="0" fontId="1" fillId="0" borderId="13" xfId="88" applyFont="1" applyBorder="1">
      <alignment/>
      <protection/>
    </xf>
    <xf numFmtId="0" fontId="31" fillId="0" borderId="13" xfId="0" applyFont="1" applyBorder="1" applyAlignment="1">
      <alignment/>
    </xf>
    <xf numFmtId="3" fontId="31" fillId="0" borderId="13" xfId="0" applyNumberFormat="1" applyFont="1" applyBorder="1" applyAlignment="1">
      <alignment/>
    </xf>
    <xf numFmtId="49" fontId="16" fillId="0" borderId="13" xfId="88" applyNumberFormat="1" applyFont="1" applyBorder="1">
      <alignment/>
      <protection/>
    </xf>
    <xf numFmtId="0" fontId="16" fillId="0" borderId="13" xfId="88" applyFont="1" applyBorder="1">
      <alignment/>
      <protection/>
    </xf>
    <xf numFmtId="0" fontId="16" fillId="0" borderId="13" xfId="88" applyFont="1" applyBorder="1" applyAlignment="1">
      <alignment horizontal="left"/>
      <protection/>
    </xf>
    <xf numFmtId="0" fontId="16" fillId="0" borderId="0" xfId="88" applyFont="1">
      <alignment/>
      <protection/>
    </xf>
    <xf numFmtId="0" fontId="32" fillId="0" borderId="13" xfId="0" applyFont="1" applyBorder="1" applyAlignment="1">
      <alignment/>
    </xf>
    <xf numFmtId="3" fontId="32" fillId="0" borderId="13" xfId="0" applyNumberFormat="1" applyFont="1" applyBorder="1" applyAlignment="1">
      <alignment/>
    </xf>
    <xf numFmtId="0" fontId="1" fillId="24" borderId="13" xfId="88" applyFill="1" applyBorder="1">
      <alignment/>
      <protection/>
    </xf>
    <xf numFmtId="0" fontId="1" fillId="24" borderId="13" xfId="88" applyFont="1" applyFill="1" applyBorder="1">
      <alignment/>
      <protection/>
    </xf>
    <xf numFmtId="49" fontId="1" fillId="24" borderId="13" xfId="88" applyNumberFormat="1" applyFill="1" applyBorder="1">
      <alignment/>
      <protection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13" xfId="0" applyNumberFormat="1" applyFont="1" applyBorder="1" applyAlignment="1">
      <alignment/>
    </xf>
    <xf numFmtId="0" fontId="34" fillId="0" borderId="15" xfId="88" applyFont="1" applyBorder="1">
      <alignment/>
      <protection/>
    </xf>
    <xf numFmtId="0" fontId="34" fillId="0" borderId="16" xfId="88" applyFont="1" applyBorder="1">
      <alignment/>
      <protection/>
    </xf>
    <xf numFmtId="0" fontId="18" fillId="0" borderId="17" xfId="88" applyFont="1" applyBorder="1">
      <alignment/>
      <protection/>
    </xf>
    <xf numFmtId="0" fontId="18" fillId="0" borderId="18" xfId="88" applyFont="1" applyBorder="1" applyAlignment="1">
      <alignment/>
      <protection/>
    </xf>
    <xf numFmtId="0" fontId="19" fillId="0" borderId="13" xfId="88" applyFont="1" applyBorder="1">
      <alignment/>
      <protection/>
    </xf>
    <xf numFmtId="0" fontId="1" fillId="25" borderId="13" xfId="88" applyFill="1" applyBorder="1">
      <alignment/>
      <protection/>
    </xf>
    <xf numFmtId="0" fontId="1" fillId="25" borderId="13" xfId="88" applyFont="1" applyFill="1" applyBorder="1">
      <alignment/>
      <protection/>
    </xf>
    <xf numFmtId="0" fontId="0" fillId="26" borderId="0" xfId="0" applyFill="1" applyAlignment="1">
      <alignment/>
    </xf>
    <xf numFmtId="49" fontId="31" fillId="0" borderId="13" xfId="0" applyNumberFormat="1" applyFont="1" applyBorder="1" applyAlignment="1">
      <alignment/>
    </xf>
    <xf numFmtId="0" fontId="31" fillId="0" borderId="13" xfId="0" applyFont="1" applyBorder="1" applyAlignment="1">
      <alignment/>
    </xf>
    <xf numFmtId="3" fontId="31" fillId="0" borderId="13" xfId="0" applyNumberFormat="1" applyFont="1" applyBorder="1" applyAlignment="1">
      <alignment/>
    </xf>
    <xf numFmtId="0" fontId="35" fillId="0" borderId="13" xfId="87" applyFont="1" applyBorder="1">
      <alignment/>
      <protection/>
    </xf>
    <xf numFmtId="0" fontId="35" fillId="0" borderId="19" xfId="87" applyFont="1" applyBorder="1">
      <alignment/>
      <protection/>
    </xf>
    <xf numFmtId="3" fontId="36" fillId="0" borderId="13" xfId="87" applyNumberFormat="1" applyFont="1" applyBorder="1">
      <alignment/>
      <protection/>
    </xf>
    <xf numFmtId="3" fontId="36" fillId="0" borderId="20" xfId="87" applyNumberFormat="1" applyFont="1" applyBorder="1">
      <alignment/>
      <protection/>
    </xf>
    <xf numFmtId="3" fontId="35" fillId="0" borderId="13" xfId="87" applyNumberFormat="1" applyFont="1" applyBorder="1">
      <alignment/>
      <protection/>
    </xf>
    <xf numFmtId="3" fontId="35" fillId="0" borderId="20" xfId="87" applyNumberFormat="1" applyFont="1" applyBorder="1">
      <alignment/>
      <protection/>
    </xf>
    <xf numFmtId="0" fontId="35" fillId="0" borderId="20" xfId="87" applyFont="1" applyBorder="1">
      <alignment/>
      <protection/>
    </xf>
    <xf numFmtId="0" fontId="35" fillId="0" borderId="21" xfId="87" applyFont="1" applyBorder="1">
      <alignment/>
      <protection/>
    </xf>
    <xf numFmtId="0" fontId="36" fillId="0" borderId="22" xfId="87" applyFont="1" applyBorder="1">
      <alignment/>
      <protection/>
    </xf>
    <xf numFmtId="3" fontId="36" fillId="0" borderId="22" xfId="87" applyNumberFormat="1" applyFont="1" applyBorder="1">
      <alignment/>
      <protection/>
    </xf>
    <xf numFmtId="3" fontId="36" fillId="0" borderId="23" xfId="87" applyNumberFormat="1" applyFont="1" applyBorder="1">
      <alignment/>
      <protection/>
    </xf>
    <xf numFmtId="0" fontId="1" fillId="0" borderId="24" xfId="87" applyFont="1" applyBorder="1">
      <alignment/>
      <protection/>
    </xf>
    <xf numFmtId="0" fontId="1" fillId="0" borderId="25" xfId="87" applyFont="1" applyBorder="1">
      <alignment/>
      <protection/>
    </xf>
    <xf numFmtId="0" fontId="26" fillId="0" borderId="14" xfId="86" applyFont="1" applyBorder="1" applyAlignment="1" quotePrefix="1">
      <alignment horizontal="left" vertical="center" wrapText="1"/>
      <protection/>
    </xf>
    <xf numFmtId="0" fontId="26" fillId="0" borderId="10" xfId="86" applyFont="1" applyBorder="1" applyAlignment="1" quotePrefix="1">
      <alignment horizontal="left" vertical="center" wrapText="1"/>
      <protection/>
    </xf>
    <xf numFmtId="0" fontId="26" fillId="0" borderId="10" xfId="86" applyFont="1" applyBorder="1" applyAlignment="1" quotePrefix="1">
      <alignment horizontal="center" vertical="center" wrapText="1"/>
      <protection/>
    </xf>
    <xf numFmtId="0" fontId="26" fillId="0" borderId="10" xfId="86" applyNumberFormat="1" applyFont="1" applyFill="1" applyBorder="1" applyAlignment="1" applyProtection="1" quotePrefix="1">
      <alignment horizontal="left" vertical="center"/>
      <protection/>
    </xf>
    <xf numFmtId="0" fontId="18" fillId="0" borderId="26" xfId="87" applyFont="1" applyBorder="1">
      <alignment/>
      <protection/>
    </xf>
    <xf numFmtId="0" fontId="36" fillId="0" borderId="13" xfId="87" applyFont="1" applyBorder="1" applyAlignment="1">
      <alignment horizontal="center" vertical="center" wrapText="1"/>
      <protection/>
    </xf>
    <xf numFmtId="0" fontId="36" fillId="0" borderId="19" xfId="87" applyFont="1" applyBorder="1" applyAlignment="1">
      <alignment vertical="center"/>
      <protection/>
    </xf>
    <xf numFmtId="0" fontId="36" fillId="0" borderId="13" xfId="87" applyFont="1" applyBorder="1" applyAlignment="1">
      <alignment horizontal="center" vertical="center"/>
      <protection/>
    </xf>
    <xf numFmtId="0" fontId="36" fillId="0" borderId="20" xfId="87" applyFont="1" applyBorder="1" applyAlignment="1">
      <alignment horizontal="center" vertical="center" wrapText="1"/>
      <protection/>
    </xf>
    <xf numFmtId="0" fontId="18" fillId="0" borderId="0" xfId="87" applyFont="1" applyAlignment="1">
      <alignment horizontal="left"/>
      <protection/>
    </xf>
    <xf numFmtId="3" fontId="31" fillId="26" borderId="13" xfId="0" applyNumberFormat="1" applyFont="1" applyFill="1" applyBorder="1" applyAlignment="1">
      <alignment/>
    </xf>
    <xf numFmtId="0" fontId="47" fillId="0" borderId="15" xfId="88" applyFont="1" applyBorder="1">
      <alignment/>
      <protection/>
    </xf>
    <xf numFmtId="0" fontId="36" fillId="26" borderId="13" xfId="88" applyFont="1" applyFill="1" applyBorder="1" applyAlignment="1">
      <alignment horizontal="center" wrapText="1"/>
      <protection/>
    </xf>
    <xf numFmtId="49" fontId="16" fillId="0" borderId="13" xfId="88" applyNumberFormat="1" applyFont="1" applyBorder="1" applyAlignment="1">
      <alignment horizontal="right"/>
      <protection/>
    </xf>
    <xf numFmtId="49" fontId="32" fillId="0" borderId="13" xfId="0" applyNumberFormat="1" applyFont="1" applyBorder="1" applyAlignment="1">
      <alignment horizontal="right"/>
    </xf>
    <xf numFmtId="0" fontId="32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39" fillId="0" borderId="13" xfId="88" applyFont="1" applyBorder="1">
      <alignment/>
      <protection/>
    </xf>
    <xf numFmtId="0" fontId="37" fillId="26" borderId="13" xfId="86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/>
    </xf>
    <xf numFmtId="0" fontId="1" fillId="0" borderId="27" xfId="88" applyFont="1" applyBorder="1">
      <alignment/>
      <protection/>
    </xf>
    <xf numFmtId="0" fontId="1" fillId="0" borderId="14" xfId="88" applyBorder="1">
      <alignment/>
      <protection/>
    </xf>
    <xf numFmtId="0" fontId="16" fillId="0" borderId="0" xfId="88" applyFont="1" applyBorder="1">
      <alignment/>
      <protection/>
    </xf>
    <xf numFmtId="0" fontId="16" fillId="0" borderId="14" xfId="88" applyFont="1" applyBorder="1">
      <alignment/>
      <protection/>
    </xf>
    <xf numFmtId="0" fontId="1" fillId="0" borderId="10" xfId="88" applyFont="1" applyBorder="1">
      <alignment/>
      <protection/>
    </xf>
    <xf numFmtId="3" fontId="31" fillId="0" borderId="13" xfId="88" applyNumberFormat="1" applyFont="1" applyBorder="1">
      <alignment/>
      <protection/>
    </xf>
    <xf numFmtId="3" fontId="31" fillId="26" borderId="13" xfId="88" applyNumberFormat="1" applyFont="1" applyFill="1" applyBorder="1">
      <alignment/>
      <protection/>
    </xf>
    <xf numFmtId="3" fontId="32" fillId="26" borderId="13" xfId="88" applyNumberFormat="1" applyFont="1" applyFill="1" applyBorder="1">
      <alignment/>
      <protection/>
    </xf>
    <xf numFmtId="3" fontId="31" fillId="24" borderId="13" xfId="88" applyNumberFormat="1" applyFont="1" applyFill="1" applyBorder="1">
      <alignment/>
      <protection/>
    </xf>
    <xf numFmtId="3" fontId="32" fillId="0" borderId="13" xfId="88" applyNumberFormat="1" applyFont="1" applyBorder="1">
      <alignment/>
      <protection/>
    </xf>
    <xf numFmtId="0" fontId="38" fillId="0" borderId="13" xfId="86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31" fillId="25" borderId="13" xfId="88" applyNumberFormat="1" applyFont="1" applyFill="1" applyBorder="1">
      <alignment/>
      <protection/>
    </xf>
    <xf numFmtId="3" fontId="31" fillId="26" borderId="27" xfId="88" applyNumberFormat="1" applyFont="1" applyFill="1" applyBorder="1">
      <alignment/>
      <protection/>
    </xf>
    <xf numFmtId="3" fontId="49" fillId="0" borderId="13" xfId="88" applyNumberFormat="1" applyFont="1" applyBorder="1">
      <alignment/>
      <protection/>
    </xf>
    <xf numFmtId="0" fontId="28" fillId="0" borderId="14" xfId="86" applyNumberFormat="1" applyFont="1" applyFill="1" applyBorder="1" applyAlignment="1" applyProtection="1">
      <alignment horizontal="left" wrapText="1"/>
      <protection/>
    </xf>
    <xf numFmtId="0" fontId="29" fillId="0" borderId="10" xfId="86" applyNumberFormat="1" applyFont="1" applyFill="1" applyBorder="1" applyAlignment="1" applyProtection="1">
      <alignment wrapText="1"/>
      <protection/>
    </xf>
    <xf numFmtId="0" fontId="0" fillId="0" borderId="10" xfId="86" applyNumberFormat="1" applyFont="1" applyFill="1" applyBorder="1" applyAlignment="1" applyProtection="1">
      <alignment/>
      <protection/>
    </xf>
    <xf numFmtId="0" fontId="28" fillId="0" borderId="14" xfId="86" applyFont="1" applyBorder="1" applyAlignment="1" quotePrefix="1">
      <alignment horizontal="left"/>
      <protection/>
    </xf>
    <xf numFmtId="0" fontId="28" fillId="0" borderId="14" xfId="86" applyNumberFormat="1" applyFont="1" applyFill="1" applyBorder="1" applyAlignment="1" applyProtection="1" quotePrefix="1">
      <alignment horizontal="left" wrapText="1"/>
      <protection/>
    </xf>
    <xf numFmtId="0" fontId="0" fillId="0" borderId="10" xfId="86" applyNumberFormat="1" applyFont="1" applyFill="1" applyBorder="1" applyAlignment="1" applyProtection="1">
      <alignment wrapText="1"/>
      <protection/>
    </xf>
    <xf numFmtId="0" fontId="26" fillId="0" borderId="0" xfId="86" applyNumberFormat="1" applyFont="1" applyFill="1" applyBorder="1" applyAlignment="1" applyProtection="1">
      <alignment horizontal="center" vertical="center" wrapText="1"/>
      <protection/>
    </xf>
    <xf numFmtId="0" fontId="30" fillId="0" borderId="0" xfId="86" applyNumberFormat="1" applyFont="1" applyFill="1" applyBorder="1" applyAlignment="1" applyProtection="1">
      <alignment vertical="center" wrapText="1"/>
      <protection/>
    </xf>
    <xf numFmtId="0" fontId="38" fillId="0" borderId="14" xfId="86" applyNumberFormat="1" applyFont="1" applyFill="1" applyBorder="1" applyAlignment="1" applyProtection="1">
      <alignment horizontal="left" wrapText="1"/>
      <protection/>
    </xf>
    <xf numFmtId="0" fontId="22" fillId="0" borderId="0" xfId="86" applyNumberFormat="1" applyFont="1" applyFill="1" applyBorder="1" applyAlignment="1" applyProtection="1">
      <alignment horizontal="center" vertical="center" wrapText="1"/>
      <protection/>
    </xf>
    <xf numFmtId="0" fontId="25" fillId="0" borderId="0" xfId="86" applyNumberFormat="1" applyFont="1" applyFill="1" applyBorder="1" applyAlignment="1" applyProtection="1">
      <alignment horizontal="center" vertical="center" wrapText="1"/>
      <protection/>
    </xf>
    <xf numFmtId="0" fontId="24" fillId="0" borderId="0" xfId="86" applyNumberFormat="1" applyFont="1" applyFill="1" applyBorder="1" applyAlignment="1" applyProtection="1">
      <alignment/>
      <protection/>
    </xf>
    <xf numFmtId="0" fontId="26" fillId="0" borderId="14" xfId="86" applyNumberFormat="1" applyFont="1" applyFill="1" applyBorder="1" applyAlignment="1" applyProtection="1">
      <alignment horizontal="left" wrapText="1"/>
      <protection/>
    </xf>
    <xf numFmtId="0" fontId="30" fillId="0" borderId="10" xfId="86" applyNumberFormat="1" applyFont="1" applyFill="1" applyBorder="1" applyAlignment="1" applyProtection="1">
      <alignment wrapText="1"/>
      <protection/>
    </xf>
    <xf numFmtId="0" fontId="24" fillId="0" borderId="10" xfId="86" applyNumberFormat="1" applyFont="1" applyFill="1" applyBorder="1" applyAlignment="1" applyProtection="1">
      <alignment/>
      <protection/>
    </xf>
    <xf numFmtId="0" fontId="22" fillId="0" borderId="0" xfId="86" applyNumberFormat="1" applyFont="1" applyFill="1" applyBorder="1" applyAlignment="1" applyProtection="1" quotePrefix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 4" xfId="86"/>
    <cellStyle name="Obično_List2" xfId="87"/>
    <cellStyle name="Obično_List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31" sqref="E31"/>
    </sheetView>
  </sheetViews>
  <sheetFormatPr defaultColWidth="9.140625" defaultRowHeight="12.75"/>
  <cols>
    <col min="5" max="5" width="21.140625" style="0" customWidth="1"/>
    <col min="6" max="6" width="20.140625" style="0" customWidth="1"/>
    <col min="7" max="7" width="16.57421875" style="0" customWidth="1"/>
    <col min="8" max="8" width="16.7109375" style="0" customWidth="1"/>
  </cols>
  <sheetData>
    <row r="1" spans="1:8" ht="43.5" customHeight="1">
      <c r="A1" s="108" t="s">
        <v>147</v>
      </c>
      <c r="B1" s="108"/>
      <c r="C1" s="108"/>
      <c r="D1" s="108"/>
      <c r="E1" s="108"/>
      <c r="F1" s="108"/>
      <c r="G1" s="108"/>
      <c r="H1" s="108"/>
    </row>
    <row r="2" spans="1:8" ht="15.75">
      <c r="A2" s="108" t="s">
        <v>149</v>
      </c>
      <c r="B2" s="108"/>
      <c r="C2" s="108"/>
      <c r="D2" s="108"/>
      <c r="E2" s="108"/>
      <c r="F2" s="108"/>
      <c r="G2" s="109"/>
      <c r="H2" s="109"/>
    </row>
    <row r="3" spans="1:8" ht="43.5" customHeight="1">
      <c r="A3" s="66"/>
      <c r="B3" s="67"/>
      <c r="C3" s="67"/>
      <c r="D3" s="68"/>
      <c r="E3" s="69"/>
      <c r="F3" s="13" t="s">
        <v>150</v>
      </c>
      <c r="G3" s="13" t="s">
        <v>151</v>
      </c>
      <c r="H3" s="13" t="s">
        <v>152</v>
      </c>
    </row>
    <row r="4" spans="1:8" ht="15.75">
      <c r="A4" s="102" t="s">
        <v>35</v>
      </c>
      <c r="B4" s="103"/>
      <c r="C4" s="103"/>
      <c r="D4" s="103"/>
      <c r="E4" s="104"/>
      <c r="F4" s="14">
        <v>3393988</v>
      </c>
      <c r="G4" s="14">
        <v>3286988</v>
      </c>
      <c r="H4" s="14">
        <v>3393988</v>
      </c>
    </row>
    <row r="5" spans="1:8" ht="15.75">
      <c r="A5" s="102" t="s">
        <v>4</v>
      </c>
      <c r="B5" s="103"/>
      <c r="C5" s="103"/>
      <c r="D5" s="103"/>
      <c r="E5" s="104"/>
      <c r="F5" s="14">
        <v>3393988</v>
      </c>
      <c r="G5" s="14">
        <v>3286988</v>
      </c>
      <c r="H5" s="14">
        <v>3393988</v>
      </c>
    </row>
    <row r="6" spans="1:8" ht="15.75">
      <c r="A6" s="105" t="s">
        <v>36</v>
      </c>
      <c r="B6" s="104"/>
      <c r="C6" s="104"/>
      <c r="D6" s="104"/>
      <c r="E6" s="104"/>
      <c r="F6" s="14"/>
      <c r="G6" s="14"/>
      <c r="H6" s="14"/>
    </row>
    <row r="7" spans="1:8" ht="15.75">
      <c r="A7" s="15" t="s">
        <v>37</v>
      </c>
      <c r="B7" s="1"/>
      <c r="C7" s="1"/>
      <c r="D7" s="1"/>
      <c r="E7" s="1"/>
      <c r="F7" s="14">
        <v>3393988</v>
      </c>
      <c r="G7" s="14">
        <v>3286988</v>
      </c>
      <c r="H7" s="14">
        <v>3393988</v>
      </c>
    </row>
    <row r="8" spans="1:8" ht="15.75">
      <c r="A8" s="106" t="s">
        <v>38</v>
      </c>
      <c r="B8" s="103"/>
      <c r="C8" s="103"/>
      <c r="D8" s="103"/>
      <c r="E8" s="107"/>
      <c r="F8" s="16">
        <v>3335488</v>
      </c>
      <c r="G8" s="16">
        <v>3228488</v>
      </c>
      <c r="H8" s="16">
        <v>3335488</v>
      </c>
    </row>
    <row r="9" spans="1:8" ht="15.75">
      <c r="A9" s="105" t="s">
        <v>39</v>
      </c>
      <c r="B9" s="104"/>
      <c r="C9" s="104"/>
      <c r="D9" s="104"/>
      <c r="E9" s="104"/>
      <c r="F9" s="16">
        <v>58500</v>
      </c>
      <c r="G9" s="16">
        <v>58500</v>
      </c>
      <c r="H9" s="16">
        <v>58500</v>
      </c>
    </row>
    <row r="10" spans="1:8" ht="15.75">
      <c r="A10" s="106" t="s">
        <v>40</v>
      </c>
      <c r="B10" s="103"/>
      <c r="C10" s="103"/>
      <c r="D10" s="103"/>
      <c r="E10" s="103"/>
      <c r="F10" s="16"/>
      <c r="G10" s="16">
        <v>0</v>
      </c>
      <c r="H10" s="16">
        <v>0</v>
      </c>
    </row>
    <row r="11" spans="1:8" ht="13.5" customHeight="1">
      <c r="A11" s="111"/>
      <c r="B11" s="112"/>
      <c r="C11" s="112"/>
      <c r="D11" s="112"/>
      <c r="E11" s="112"/>
      <c r="F11" s="113"/>
      <c r="G11" s="113"/>
      <c r="H11" s="113"/>
    </row>
    <row r="12" spans="1:8" ht="25.5">
      <c r="A12" s="66"/>
      <c r="B12" s="67"/>
      <c r="C12" s="67"/>
      <c r="D12" s="68"/>
      <c r="E12" s="69"/>
      <c r="F12" s="96" t="s">
        <v>143</v>
      </c>
      <c r="G12" s="13" t="s">
        <v>144</v>
      </c>
      <c r="H12" s="13" t="s">
        <v>145</v>
      </c>
    </row>
    <row r="13" spans="1:8" ht="15.75">
      <c r="A13" s="114" t="s">
        <v>41</v>
      </c>
      <c r="B13" s="115"/>
      <c r="C13" s="115"/>
      <c r="D13" s="115"/>
      <c r="E13" s="116"/>
      <c r="F13" s="18">
        <v>0</v>
      </c>
      <c r="G13" s="18">
        <v>0</v>
      </c>
      <c r="H13" s="16">
        <v>0</v>
      </c>
    </row>
    <row r="14" spans="1:8" ht="12.75" customHeight="1">
      <c r="A14" s="117"/>
      <c r="B14" s="112"/>
      <c r="C14" s="112"/>
      <c r="D14" s="112"/>
      <c r="E14" s="112"/>
      <c r="F14" s="113"/>
      <c r="G14" s="113"/>
      <c r="H14" s="113"/>
    </row>
    <row r="15" spans="1:8" ht="40.5" customHeight="1">
      <c r="A15" s="66"/>
      <c r="B15" s="67"/>
      <c r="C15" s="67"/>
      <c r="D15" s="68"/>
      <c r="E15" s="69"/>
      <c r="F15" s="13" t="s">
        <v>143</v>
      </c>
      <c r="G15" s="13" t="s">
        <v>144</v>
      </c>
      <c r="H15" s="13" t="s">
        <v>145</v>
      </c>
    </row>
    <row r="16" spans="1:8" ht="15.75">
      <c r="A16" s="102" t="s">
        <v>42</v>
      </c>
      <c r="B16" s="103"/>
      <c r="C16" s="103"/>
      <c r="D16" s="103"/>
      <c r="E16" s="103"/>
      <c r="F16" s="14"/>
      <c r="G16" s="14"/>
      <c r="H16" s="14"/>
    </row>
    <row r="17" spans="1:8" ht="15.75">
      <c r="A17" s="110" t="s">
        <v>43</v>
      </c>
      <c r="B17" s="107"/>
      <c r="C17" s="107"/>
      <c r="D17" s="107"/>
      <c r="E17" s="107"/>
      <c r="F17" s="14"/>
      <c r="G17" s="14"/>
      <c r="H17" s="14"/>
    </row>
    <row r="18" spans="1:8" ht="15.75">
      <c r="A18" s="106" t="s">
        <v>44</v>
      </c>
      <c r="B18" s="103"/>
      <c r="C18" s="103"/>
      <c r="D18" s="103"/>
      <c r="E18" s="103"/>
      <c r="F18" s="14"/>
      <c r="G18" s="14"/>
      <c r="H18" s="14"/>
    </row>
    <row r="19" spans="1:8" ht="18">
      <c r="A19" s="19"/>
      <c r="B19" s="20"/>
      <c r="C19" s="17"/>
      <c r="D19" s="21"/>
      <c r="E19" s="20"/>
      <c r="F19" s="22"/>
      <c r="G19" s="22"/>
      <c r="H19" s="22"/>
    </row>
    <row r="20" spans="1:8" ht="15.75">
      <c r="A20" s="106" t="s">
        <v>45</v>
      </c>
      <c r="B20" s="103"/>
      <c r="C20" s="103"/>
      <c r="D20" s="103"/>
      <c r="E20" s="103"/>
      <c r="F20" s="14">
        <v>0</v>
      </c>
      <c r="G20" s="14"/>
      <c r="H20" s="14"/>
    </row>
    <row r="21" spans="1:8" ht="15">
      <c r="A21" t="s">
        <v>115</v>
      </c>
      <c r="B21" t="s">
        <v>155</v>
      </c>
      <c r="G21" s="23" t="s">
        <v>72</v>
      </c>
      <c r="H21" s="3"/>
    </row>
    <row r="22" spans="1:8" ht="15">
      <c r="A22" t="s">
        <v>114</v>
      </c>
      <c r="B22" t="s">
        <v>154</v>
      </c>
      <c r="G22" s="23" t="s">
        <v>96</v>
      </c>
      <c r="H22" s="3"/>
    </row>
    <row r="23" spans="1:8" ht="15">
      <c r="A23" s="39" t="s">
        <v>156</v>
      </c>
      <c r="G23" s="23" t="s">
        <v>73</v>
      </c>
      <c r="H23" s="3"/>
    </row>
  </sheetData>
  <sheetProtection/>
  <mergeCells count="15">
    <mergeCell ref="A16:E16"/>
    <mergeCell ref="A17:E17"/>
    <mergeCell ref="A18:E18"/>
    <mergeCell ref="A20:E20"/>
    <mergeCell ref="A10:E10"/>
    <mergeCell ref="A11:H11"/>
    <mergeCell ref="A13:E13"/>
    <mergeCell ref="A14:H14"/>
    <mergeCell ref="A5:E5"/>
    <mergeCell ref="A6:E6"/>
    <mergeCell ref="A8:E8"/>
    <mergeCell ref="A9:E9"/>
    <mergeCell ref="A1:H1"/>
    <mergeCell ref="A2:H2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1">
      <selection activeCell="C10" sqref="C10"/>
    </sheetView>
  </sheetViews>
  <sheetFormatPr defaultColWidth="9.140625" defaultRowHeight="12.75"/>
  <cols>
    <col min="1" max="1" width="8.57421875" style="0" customWidth="1"/>
    <col min="2" max="2" width="60.28125" style="0" customWidth="1"/>
    <col min="3" max="3" width="16.7109375" style="0" customWidth="1"/>
    <col min="4" max="4" width="14.57421875" style="0" customWidth="1"/>
    <col min="5" max="5" width="14.140625" style="0" customWidth="1"/>
  </cols>
  <sheetData>
    <row r="1" spans="1:5" ht="15" customHeight="1">
      <c r="A1" s="2" t="s">
        <v>9</v>
      </c>
      <c r="B1" s="2"/>
      <c r="C1" s="3"/>
      <c r="D1" s="3"/>
      <c r="E1" s="3"/>
    </row>
    <row r="2" spans="1:5" ht="15.75" customHeight="1">
      <c r="A2" s="2" t="s">
        <v>10</v>
      </c>
      <c r="B2" s="2"/>
      <c r="C2" s="3"/>
      <c r="D2" s="3"/>
      <c r="E2" s="3"/>
    </row>
    <row r="3" spans="1:5" ht="12" customHeight="1">
      <c r="A3" s="23" t="s">
        <v>113</v>
      </c>
      <c r="B3" s="3" t="s">
        <v>153</v>
      </c>
      <c r="C3" s="3"/>
      <c r="D3" s="3"/>
      <c r="E3" s="3"/>
    </row>
    <row r="4" spans="1:5" ht="13.5" customHeight="1">
      <c r="A4" s="23" t="s">
        <v>114</v>
      </c>
      <c r="B4" s="3" t="s">
        <v>154</v>
      </c>
      <c r="C4" s="3"/>
      <c r="D4" s="3"/>
      <c r="E4" s="3"/>
    </row>
    <row r="5" spans="1:5" ht="14.25" customHeight="1">
      <c r="A5" s="23" t="s">
        <v>146</v>
      </c>
      <c r="B5" s="3"/>
      <c r="C5" s="3"/>
      <c r="D5" s="3"/>
      <c r="E5" s="3"/>
    </row>
    <row r="6" spans="1:5" ht="23.25" customHeight="1" thickBot="1">
      <c r="A6" s="3"/>
      <c r="B6" s="75" t="s">
        <v>3</v>
      </c>
      <c r="C6" s="5"/>
      <c r="D6" s="4"/>
      <c r="E6" s="6"/>
    </row>
    <row r="7" spans="1:5" ht="6" customHeight="1" hidden="1" thickBot="1">
      <c r="A7" s="3"/>
      <c r="B7" s="3"/>
      <c r="C7" s="3"/>
      <c r="D7" s="3"/>
      <c r="E7" s="3"/>
    </row>
    <row r="8" spans="1:5" ht="1.5" customHeight="1" hidden="1" thickBot="1">
      <c r="A8" s="3"/>
      <c r="B8" s="3"/>
      <c r="C8" s="3"/>
      <c r="D8" s="3"/>
      <c r="E8" s="3"/>
    </row>
    <row r="9" spans="1:5" ht="18.75">
      <c r="A9" s="70" t="s">
        <v>0</v>
      </c>
      <c r="B9" s="64"/>
      <c r="C9" s="64"/>
      <c r="D9" s="64"/>
      <c r="E9" s="65"/>
    </row>
    <row r="10" spans="1:5" ht="39" customHeight="1">
      <c r="A10" s="72" t="s">
        <v>1</v>
      </c>
      <c r="B10" s="73" t="s">
        <v>2</v>
      </c>
      <c r="C10" s="84" t="s">
        <v>161</v>
      </c>
      <c r="D10" s="71" t="s">
        <v>159</v>
      </c>
      <c r="E10" s="74" t="s">
        <v>160</v>
      </c>
    </row>
    <row r="11" spans="1:5" ht="12.75">
      <c r="A11" s="54">
        <v>6</v>
      </c>
      <c r="B11" s="53" t="s">
        <v>4</v>
      </c>
      <c r="C11" s="55">
        <f>SUM(C13+C20+C23+C26+C29)</f>
        <v>3393988</v>
      </c>
      <c r="D11" s="55">
        <f>SUM(D13:D29)</f>
        <v>3286988</v>
      </c>
      <c r="E11" s="56">
        <f>SUM(E13:E30)</f>
        <v>3394988</v>
      </c>
    </row>
    <row r="12" spans="1:5" ht="12.75">
      <c r="A12" s="54"/>
      <c r="B12" s="53"/>
      <c r="C12" s="57"/>
      <c r="D12" s="57"/>
      <c r="E12" s="58"/>
    </row>
    <row r="13" spans="1:5" ht="12.75">
      <c r="A13" s="54">
        <v>63</v>
      </c>
      <c r="B13" s="53" t="s">
        <v>75</v>
      </c>
      <c r="C13" s="57">
        <f>SUM(C14:C18)</f>
        <v>2886604</v>
      </c>
      <c r="D13" s="57">
        <v>2778604</v>
      </c>
      <c r="E13" s="58">
        <v>2886604</v>
      </c>
    </row>
    <row r="14" spans="1:5" ht="12.75">
      <c r="A14" s="54">
        <v>636</v>
      </c>
      <c r="B14" s="53" t="s">
        <v>101</v>
      </c>
      <c r="C14" s="57">
        <v>2604993</v>
      </c>
      <c r="D14" s="57">
        <v>0</v>
      </c>
      <c r="E14" s="58">
        <v>0</v>
      </c>
    </row>
    <row r="15" spans="1:5" ht="12.75">
      <c r="A15" s="54">
        <v>636</v>
      </c>
      <c r="B15" s="53" t="s">
        <v>132</v>
      </c>
      <c r="C15" s="57">
        <v>60700</v>
      </c>
      <c r="D15" s="57">
        <v>0</v>
      </c>
      <c r="E15" s="58">
        <v>0</v>
      </c>
    </row>
    <row r="16" spans="1:5" ht="12.75">
      <c r="A16" s="54">
        <v>636</v>
      </c>
      <c r="B16" s="53" t="s">
        <v>102</v>
      </c>
      <c r="C16" s="57">
        <v>168400</v>
      </c>
      <c r="D16" s="57">
        <v>0</v>
      </c>
      <c r="E16" s="58">
        <v>0</v>
      </c>
    </row>
    <row r="17" spans="1:5" ht="12.75">
      <c r="A17" s="54">
        <v>636</v>
      </c>
      <c r="B17" s="53" t="s">
        <v>121</v>
      </c>
      <c r="C17" s="57">
        <v>7011</v>
      </c>
      <c r="D17" s="57">
        <v>0</v>
      </c>
      <c r="E17" s="58">
        <v>0</v>
      </c>
    </row>
    <row r="18" spans="1:5" ht="12.75">
      <c r="A18" s="54">
        <v>638</v>
      </c>
      <c r="B18" s="53" t="s">
        <v>125</v>
      </c>
      <c r="C18" s="57">
        <v>45500</v>
      </c>
      <c r="D18" s="57">
        <v>0</v>
      </c>
      <c r="E18" s="58">
        <v>0</v>
      </c>
    </row>
    <row r="19" spans="1:5" ht="12.75">
      <c r="A19" s="54"/>
      <c r="B19" s="53"/>
      <c r="C19" s="53"/>
      <c r="D19" s="53"/>
      <c r="E19" s="59"/>
    </row>
    <row r="20" spans="1:5" ht="12.75">
      <c r="A20" s="54">
        <v>64</v>
      </c>
      <c r="B20" s="53" t="s">
        <v>134</v>
      </c>
      <c r="C20" s="53">
        <v>8500</v>
      </c>
      <c r="D20" s="53">
        <v>8500</v>
      </c>
      <c r="E20" s="59">
        <v>8500</v>
      </c>
    </row>
    <row r="21" spans="1:5" ht="12.75">
      <c r="A21" s="54">
        <v>641</v>
      </c>
      <c r="B21" s="53" t="s">
        <v>134</v>
      </c>
      <c r="C21" s="53">
        <v>8500</v>
      </c>
      <c r="D21" s="53"/>
      <c r="E21" s="59"/>
    </row>
    <row r="22" spans="1:5" ht="12.75">
      <c r="A22" s="54"/>
      <c r="B22" s="53"/>
      <c r="C22" s="53"/>
      <c r="D22" s="53"/>
      <c r="E22" s="59"/>
    </row>
    <row r="23" spans="1:5" ht="12.75">
      <c r="A23" s="54">
        <v>65</v>
      </c>
      <c r="B23" s="53" t="s">
        <v>5</v>
      </c>
      <c r="C23" s="57">
        <v>77100</v>
      </c>
      <c r="D23" s="57">
        <v>77100</v>
      </c>
      <c r="E23" s="58">
        <v>77100</v>
      </c>
    </row>
    <row r="24" spans="1:5" ht="12.75">
      <c r="A24" s="54">
        <v>652</v>
      </c>
      <c r="B24" s="53" t="s">
        <v>6</v>
      </c>
      <c r="C24" s="57">
        <v>77100</v>
      </c>
      <c r="D24" s="57"/>
      <c r="E24" s="58"/>
    </row>
    <row r="25" spans="1:5" ht="12.75">
      <c r="A25" s="54"/>
      <c r="B25" s="53"/>
      <c r="C25" s="57"/>
      <c r="D25" s="57"/>
      <c r="E25" s="58"/>
    </row>
    <row r="26" spans="1:5" ht="12.75">
      <c r="A26" s="54">
        <v>66</v>
      </c>
      <c r="B26" s="53" t="s">
        <v>76</v>
      </c>
      <c r="C26" s="57">
        <v>1000</v>
      </c>
      <c r="D26" s="57">
        <v>2000</v>
      </c>
      <c r="E26" s="58">
        <v>2000</v>
      </c>
    </row>
    <row r="27" spans="1:5" ht="12.75">
      <c r="A27" s="54">
        <v>663</v>
      </c>
      <c r="B27" s="53" t="s">
        <v>77</v>
      </c>
      <c r="C27" s="57">
        <v>1000</v>
      </c>
      <c r="D27" s="57"/>
      <c r="E27" s="58"/>
    </row>
    <row r="28" spans="1:5" ht="12.75">
      <c r="A28" s="54"/>
      <c r="B28" s="53"/>
      <c r="C28" s="53"/>
      <c r="D28" s="53"/>
      <c r="E28" s="59"/>
    </row>
    <row r="29" spans="1:5" ht="12.75">
      <c r="A29" s="54">
        <v>67</v>
      </c>
      <c r="B29" s="53" t="s">
        <v>7</v>
      </c>
      <c r="C29" s="57">
        <v>420784</v>
      </c>
      <c r="D29" s="57">
        <v>420784</v>
      </c>
      <c r="E29" s="58">
        <v>420784</v>
      </c>
    </row>
    <row r="30" spans="1:5" ht="12.75">
      <c r="A30" s="54">
        <v>671</v>
      </c>
      <c r="B30" s="53" t="s">
        <v>116</v>
      </c>
      <c r="C30" s="57">
        <v>420784</v>
      </c>
      <c r="D30" s="57"/>
      <c r="E30" s="58"/>
    </row>
    <row r="31" spans="1:5" ht="12.75">
      <c r="A31" s="54"/>
      <c r="B31" s="53"/>
      <c r="C31" s="57"/>
      <c r="D31" s="57"/>
      <c r="E31" s="58"/>
    </row>
    <row r="32" spans="1:5" ht="12.75">
      <c r="A32" s="54"/>
      <c r="B32" s="53"/>
      <c r="C32" s="57"/>
      <c r="D32" s="57"/>
      <c r="E32" s="58"/>
    </row>
    <row r="33" spans="1:5" ht="13.5" thickBot="1">
      <c r="A33" s="60"/>
      <c r="B33" s="61" t="s">
        <v>8</v>
      </c>
      <c r="C33" s="62">
        <v>3393988</v>
      </c>
      <c r="D33" s="62">
        <f>SUM(D11)</f>
        <v>3286988</v>
      </c>
      <c r="E33" s="63">
        <f>SUM(E13:E30)</f>
        <v>3394988</v>
      </c>
    </row>
    <row r="34" spans="1:5" ht="7.5" customHeight="1">
      <c r="A34" s="3"/>
      <c r="B34" s="3"/>
      <c r="C34" s="3"/>
      <c r="D34" s="3"/>
      <c r="E34" s="3"/>
    </row>
    <row r="35" spans="1:5" ht="15">
      <c r="A35" s="3"/>
      <c r="B35" s="3"/>
      <c r="C35" s="3"/>
      <c r="D35" s="23" t="s">
        <v>72</v>
      </c>
      <c r="E35" s="3"/>
    </row>
    <row r="36" spans="1:5" ht="15">
      <c r="A36" s="3"/>
      <c r="B36" s="3"/>
      <c r="C36" s="3"/>
      <c r="D36" s="23" t="s">
        <v>97</v>
      </c>
      <c r="E36" s="3"/>
    </row>
    <row r="37" spans="1:5" ht="15">
      <c r="A37" s="3"/>
      <c r="B37" s="3"/>
      <c r="C37" s="3"/>
      <c r="D37" s="23" t="s">
        <v>73</v>
      </c>
      <c r="E37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C157" sqref="C157"/>
    </sheetView>
  </sheetViews>
  <sheetFormatPr defaultColWidth="9.140625" defaultRowHeight="12.75"/>
  <cols>
    <col min="1" max="1" width="8.421875" style="0" customWidth="1"/>
    <col min="2" max="2" width="8.7109375" style="0" customWidth="1"/>
    <col min="3" max="3" width="61.8515625" style="0" customWidth="1"/>
    <col min="4" max="4" width="13.8515625" style="0" customWidth="1"/>
    <col min="5" max="5" width="12.421875" style="0" customWidth="1"/>
    <col min="6" max="6" width="11.57421875" style="0" customWidth="1"/>
  </cols>
  <sheetData>
    <row r="1" spans="1:6" ht="15">
      <c r="A1" s="31" t="s">
        <v>9</v>
      </c>
      <c r="B1" s="7"/>
      <c r="C1" s="7"/>
      <c r="D1" s="7"/>
      <c r="E1" s="7"/>
      <c r="F1" s="7"/>
    </row>
    <row r="2" spans="1:6" ht="15">
      <c r="A2" s="7" t="s">
        <v>32</v>
      </c>
      <c r="B2" s="7"/>
      <c r="C2" s="7"/>
      <c r="D2" s="7"/>
      <c r="E2" s="7"/>
      <c r="F2" s="7"/>
    </row>
    <row r="3" spans="1:6" ht="15">
      <c r="A3" s="24" t="s">
        <v>113</v>
      </c>
      <c r="B3" t="s">
        <v>155</v>
      </c>
      <c r="E3" s="7"/>
      <c r="F3" s="7"/>
    </row>
    <row r="4" spans="1:6" ht="15">
      <c r="A4" s="24" t="s">
        <v>114</v>
      </c>
      <c r="B4" t="s">
        <v>154</v>
      </c>
      <c r="E4" s="7"/>
      <c r="F4" s="7"/>
    </row>
    <row r="5" spans="1:6" ht="24.75" customHeight="1">
      <c r="A5" s="45" t="s">
        <v>11</v>
      </c>
      <c r="B5" s="42"/>
      <c r="C5" s="42"/>
      <c r="D5" s="42"/>
      <c r="E5" s="77"/>
      <c r="F5" s="8"/>
    </row>
    <row r="6" spans="1:6" ht="28.5" customHeight="1">
      <c r="A6" s="44" t="s">
        <v>12</v>
      </c>
      <c r="B6" s="43"/>
      <c r="C6" s="43"/>
      <c r="D6" s="43"/>
      <c r="E6" s="43"/>
      <c r="F6" s="9"/>
    </row>
    <row r="7" spans="1:6" ht="32.25" customHeight="1">
      <c r="A7" s="46" t="s">
        <v>13</v>
      </c>
      <c r="B7" s="10"/>
      <c r="C7" s="10"/>
      <c r="D7" s="78"/>
      <c r="E7" s="11" t="s">
        <v>16</v>
      </c>
      <c r="F7" s="11" t="s">
        <v>16</v>
      </c>
    </row>
    <row r="8" spans="1:6" ht="15">
      <c r="A8" s="11" t="s">
        <v>14</v>
      </c>
      <c r="B8" s="11" t="s">
        <v>1</v>
      </c>
      <c r="C8" s="11" t="s">
        <v>15</v>
      </c>
      <c r="D8" s="11" t="s">
        <v>162</v>
      </c>
      <c r="E8" s="11" t="s">
        <v>163</v>
      </c>
      <c r="F8" s="11" t="s">
        <v>164</v>
      </c>
    </row>
    <row r="9" spans="1:8" ht="15">
      <c r="A9" s="28" t="s">
        <v>82</v>
      </c>
      <c r="B9" s="29" t="s">
        <v>34</v>
      </c>
      <c r="C9" s="29"/>
      <c r="D9" s="95">
        <f>SUM(D12)</f>
        <v>2604993.16</v>
      </c>
      <c r="E9" s="95">
        <v>2496993</v>
      </c>
      <c r="F9" s="95">
        <v>2604993</v>
      </c>
      <c r="H9" s="40"/>
    </row>
    <row r="10" spans="1:6" ht="15">
      <c r="A10" s="29">
        <v>53082</v>
      </c>
      <c r="B10" s="29" t="s">
        <v>80</v>
      </c>
      <c r="C10" s="29"/>
      <c r="D10" s="91"/>
      <c r="E10" s="91"/>
      <c r="F10" s="91"/>
    </row>
    <row r="11" spans="1:6" ht="15">
      <c r="A11" s="29" t="s">
        <v>158</v>
      </c>
      <c r="B11" s="29" t="s">
        <v>17</v>
      </c>
      <c r="C11" s="29"/>
      <c r="D11" s="91"/>
      <c r="E11" s="91"/>
      <c r="F11" s="91"/>
    </row>
    <row r="12" spans="1:6" ht="15">
      <c r="A12" s="10"/>
      <c r="B12" s="10">
        <v>3</v>
      </c>
      <c r="C12" s="10" t="s">
        <v>18</v>
      </c>
      <c r="D12" s="91">
        <f>SUM(D13+D17)</f>
        <v>2604993.16</v>
      </c>
      <c r="E12" s="91">
        <v>2496993</v>
      </c>
      <c r="F12" s="91">
        <v>2604993</v>
      </c>
    </row>
    <row r="13" spans="1:7" ht="15">
      <c r="A13" s="29"/>
      <c r="B13" s="29">
        <v>31</v>
      </c>
      <c r="C13" s="29" t="s">
        <v>19</v>
      </c>
      <c r="D13" s="91">
        <f>SUM(D14:D16)</f>
        <v>2484993.16</v>
      </c>
      <c r="E13" s="91">
        <v>2484993</v>
      </c>
      <c r="F13" s="91">
        <v>2484993</v>
      </c>
      <c r="G13" s="39"/>
    </row>
    <row r="14" spans="1:6" ht="15">
      <c r="A14" s="10"/>
      <c r="B14" s="10">
        <v>311</v>
      </c>
      <c r="C14" s="10" t="s">
        <v>20</v>
      </c>
      <c r="D14" s="91">
        <v>2066243.16</v>
      </c>
      <c r="E14" s="91"/>
      <c r="F14" s="91"/>
    </row>
    <row r="15" spans="1:6" ht="15">
      <c r="A15" s="10"/>
      <c r="B15" s="10">
        <v>312</v>
      </c>
      <c r="C15" s="10" t="s">
        <v>26</v>
      </c>
      <c r="D15" s="91">
        <v>71000</v>
      </c>
      <c r="E15" s="91"/>
      <c r="F15" s="91"/>
    </row>
    <row r="16" spans="1:6" ht="15">
      <c r="A16" s="10"/>
      <c r="B16" s="10">
        <v>313</v>
      </c>
      <c r="C16" s="10" t="s">
        <v>21</v>
      </c>
      <c r="D16" s="91">
        <v>347750</v>
      </c>
      <c r="E16" s="91"/>
      <c r="F16" s="91"/>
    </row>
    <row r="17" spans="1:6" ht="15">
      <c r="A17" s="29"/>
      <c r="B17" s="29">
        <v>32</v>
      </c>
      <c r="C17" s="29" t="s">
        <v>22</v>
      </c>
      <c r="D17" s="91">
        <v>120000</v>
      </c>
      <c r="E17" s="91">
        <v>12000</v>
      </c>
      <c r="F17" s="91">
        <v>120000</v>
      </c>
    </row>
    <row r="18" spans="1:6" ht="15">
      <c r="A18" s="10"/>
      <c r="B18" s="10">
        <v>321</v>
      </c>
      <c r="C18" s="10" t="s">
        <v>23</v>
      </c>
      <c r="D18" s="91">
        <v>120000</v>
      </c>
      <c r="E18" s="91"/>
      <c r="F18" s="91"/>
    </row>
    <row r="19" spans="1:8" ht="15.75">
      <c r="A19" s="85"/>
      <c r="B19" s="26">
        <v>329</v>
      </c>
      <c r="C19" s="26" t="s">
        <v>74</v>
      </c>
      <c r="D19" s="27">
        <v>0</v>
      </c>
      <c r="E19" s="41"/>
      <c r="F19" s="98"/>
      <c r="G19" s="39" t="s">
        <v>133</v>
      </c>
      <c r="H19" s="39" t="s">
        <v>133</v>
      </c>
    </row>
    <row r="20" spans="1:6" ht="15">
      <c r="A20" s="34"/>
      <c r="B20" s="34"/>
      <c r="C20" s="34"/>
      <c r="D20" s="94"/>
      <c r="E20" s="94"/>
      <c r="F20" s="94"/>
    </row>
    <row r="21" spans="1:6" ht="15">
      <c r="A21" s="30">
        <v>2101</v>
      </c>
      <c r="B21" s="29" t="s">
        <v>46</v>
      </c>
      <c r="C21" s="29"/>
      <c r="D21" s="95">
        <f>SUM(D24+D34+D42)</f>
        <v>324396</v>
      </c>
      <c r="E21" s="95">
        <f>SUM(E24+E34+E42)</f>
        <v>324396</v>
      </c>
      <c r="F21" s="95">
        <f>SUM(F24+F34+F42)</f>
        <v>324396</v>
      </c>
    </row>
    <row r="22" spans="1:6" ht="15">
      <c r="A22" s="29">
        <v>48005</v>
      </c>
      <c r="B22" s="29" t="s">
        <v>89</v>
      </c>
      <c r="C22" s="29"/>
      <c r="D22" s="91"/>
      <c r="E22" s="91"/>
      <c r="F22" s="91"/>
    </row>
    <row r="23" spans="1:9" ht="15">
      <c r="A23" s="29" t="s">
        <v>48</v>
      </c>
      <c r="B23" s="29" t="s">
        <v>47</v>
      </c>
      <c r="C23" s="29"/>
      <c r="D23" s="91"/>
      <c r="E23" s="91"/>
      <c r="F23" s="91"/>
      <c r="I23" s="40"/>
    </row>
    <row r="24" spans="1:7" ht="15">
      <c r="A24" s="29"/>
      <c r="B24" s="29">
        <v>3</v>
      </c>
      <c r="C24" s="29" t="s">
        <v>18</v>
      </c>
      <c r="D24" s="91">
        <f>SUM(D25+D30)</f>
        <v>95616</v>
      </c>
      <c r="E24" s="91">
        <v>95616</v>
      </c>
      <c r="F24" s="91">
        <v>95616</v>
      </c>
      <c r="G24" s="39"/>
    </row>
    <row r="25" spans="1:6" ht="15">
      <c r="A25" s="10"/>
      <c r="B25" s="10">
        <v>32</v>
      </c>
      <c r="C25" s="10" t="s">
        <v>22</v>
      </c>
      <c r="D25" s="91">
        <f>SUM(D26:D29)</f>
        <v>90648</v>
      </c>
      <c r="E25" s="91">
        <v>90648</v>
      </c>
      <c r="F25" s="91">
        <v>90648</v>
      </c>
    </row>
    <row r="26" spans="1:6" ht="15">
      <c r="A26" s="10"/>
      <c r="B26" s="10">
        <v>321</v>
      </c>
      <c r="C26" s="10" t="s">
        <v>23</v>
      </c>
      <c r="D26" s="91">
        <v>10500</v>
      </c>
      <c r="E26" s="91"/>
      <c r="F26" s="91"/>
    </row>
    <row r="27" spans="1:6" ht="15">
      <c r="A27" s="10"/>
      <c r="B27" s="10">
        <v>322</v>
      </c>
      <c r="C27" s="10" t="s">
        <v>27</v>
      </c>
      <c r="D27" s="91">
        <v>38868</v>
      </c>
      <c r="E27" s="91"/>
      <c r="F27" s="91"/>
    </row>
    <row r="28" spans="1:6" ht="15">
      <c r="A28" s="10"/>
      <c r="B28" s="10">
        <v>323</v>
      </c>
      <c r="C28" s="10" t="s">
        <v>28</v>
      </c>
      <c r="D28" s="91">
        <v>40280</v>
      </c>
      <c r="E28" s="91"/>
      <c r="F28" s="91"/>
    </row>
    <row r="29" spans="1:6" ht="15">
      <c r="A29" s="10"/>
      <c r="B29" s="10">
        <v>329</v>
      </c>
      <c r="C29" s="10" t="s">
        <v>24</v>
      </c>
      <c r="D29" s="91">
        <v>1000</v>
      </c>
      <c r="E29" s="91"/>
      <c r="F29" s="91"/>
    </row>
    <row r="30" spans="1:6" ht="15">
      <c r="A30" s="10"/>
      <c r="B30" s="10">
        <v>34</v>
      </c>
      <c r="C30" s="10" t="s">
        <v>25</v>
      </c>
      <c r="D30" s="91">
        <f>SUM(D31)</f>
        <v>4968</v>
      </c>
      <c r="E30" s="91">
        <v>4968</v>
      </c>
      <c r="F30" s="91">
        <v>4968</v>
      </c>
    </row>
    <row r="31" spans="1:6" ht="15">
      <c r="A31" s="10"/>
      <c r="B31" s="10">
        <v>343</v>
      </c>
      <c r="C31" s="10" t="s">
        <v>29</v>
      </c>
      <c r="D31" s="91">
        <v>4968</v>
      </c>
      <c r="E31" s="91"/>
      <c r="F31" s="91"/>
    </row>
    <row r="32" spans="1:6" ht="15">
      <c r="A32" s="29">
        <v>48005</v>
      </c>
      <c r="B32" s="29" t="s">
        <v>89</v>
      </c>
      <c r="C32" s="29"/>
      <c r="D32" s="91"/>
      <c r="E32" s="91"/>
      <c r="F32" s="91"/>
    </row>
    <row r="33" spans="1:7" ht="15">
      <c r="A33" s="29" t="s">
        <v>49</v>
      </c>
      <c r="B33" s="29" t="s">
        <v>50</v>
      </c>
      <c r="C33" s="29"/>
      <c r="D33" s="91"/>
      <c r="E33" s="91"/>
      <c r="F33" s="91"/>
      <c r="G33" s="97"/>
    </row>
    <row r="34" spans="1:7" ht="15">
      <c r="A34" s="25"/>
      <c r="B34" s="25">
        <v>3</v>
      </c>
      <c r="C34" s="25" t="s">
        <v>18</v>
      </c>
      <c r="D34" s="91">
        <f>SUM(D35+D38)</f>
        <v>226780</v>
      </c>
      <c r="E34" s="91">
        <v>226780</v>
      </c>
      <c r="F34" s="91">
        <v>226780</v>
      </c>
      <c r="G34" s="97"/>
    </row>
    <row r="35" spans="1:7" ht="15">
      <c r="A35" s="25"/>
      <c r="B35" s="25">
        <v>32</v>
      </c>
      <c r="C35" s="25" t="s">
        <v>22</v>
      </c>
      <c r="D35" s="91">
        <f>SUM(D37)</f>
        <v>2500</v>
      </c>
      <c r="E35" s="91">
        <v>2500</v>
      </c>
      <c r="F35" s="91">
        <v>2500</v>
      </c>
      <c r="G35" s="97"/>
    </row>
    <row r="36" spans="1:7" ht="15">
      <c r="A36" s="25"/>
      <c r="B36" s="25">
        <v>322</v>
      </c>
      <c r="C36" s="25" t="s">
        <v>27</v>
      </c>
      <c r="D36" s="91">
        <v>0</v>
      </c>
      <c r="E36" s="91"/>
      <c r="F36" s="91"/>
      <c r="G36" s="97"/>
    </row>
    <row r="37" spans="1:7" ht="15">
      <c r="A37" s="25"/>
      <c r="B37" s="25">
        <v>323</v>
      </c>
      <c r="C37" s="25" t="s">
        <v>28</v>
      </c>
      <c r="D37" s="91">
        <v>2500</v>
      </c>
      <c r="E37" s="91"/>
      <c r="F37" s="91"/>
      <c r="G37" s="97"/>
    </row>
    <row r="38" spans="1:7" ht="15">
      <c r="A38" s="25"/>
      <c r="B38" s="25">
        <v>37</v>
      </c>
      <c r="C38" s="25" t="s">
        <v>30</v>
      </c>
      <c r="D38" s="91">
        <v>224280</v>
      </c>
      <c r="E38" s="91">
        <v>224280</v>
      </c>
      <c r="F38" s="91">
        <v>224280</v>
      </c>
      <c r="G38" s="97"/>
    </row>
    <row r="39" spans="1:7" ht="15">
      <c r="A39" s="25"/>
      <c r="B39" s="25">
        <v>372</v>
      </c>
      <c r="C39" s="25" t="s">
        <v>51</v>
      </c>
      <c r="D39" s="92">
        <v>224280</v>
      </c>
      <c r="E39" s="91"/>
      <c r="F39" s="91"/>
      <c r="G39" s="97"/>
    </row>
    <row r="40" spans="1:7" ht="15">
      <c r="A40" s="29">
        <v>55254</v>
      </c>
      <c r="B40" s="29" t="s">
        <v>108</v>
      </c>
      <c r="C40" s="29"/>
      <c r="D40" s="92"/>
      <c r="E40" s="91"/>
      <c r="F40" s="91"/>
      <c r="G40" s="97"/>
    </row>
    <row r="41" spans="1:7" ht="15">
      <c r="A41" s="29" t="s">
        <v>106</v>
      </c>
      <c r="B41" s="29" t="s">
        <v>107</v>
      </c>
      <c r="C41" s="29"/>
      <c r="D41" s="92"/>
      <c r="E41" s="91"/>
      <c r="F41" s="91"/>
      <c r="G41" s="97"/>
    </row>
    <row r="42" spans="1:7" ht="15">
      <c r="A42" s="25"/>
      <c r="B42" s="25">
        <v>3</v>
      </c>
      <c r="C42" s="25" t="s">
        <v>18</v>
      </c>
      <c r="D42" s="92">
        <f>SUM(D43)</f>
        <v>2000</v>
      </c>
      <c r="E42" s="91">
        <v>2000</v>
      </c>
      <c r="F42" s="91">
        <v>2000</v>
      </c>
      <c r="G42" s="97"/>
    </row>
    <row r="43" spans="1:7" ht="15">
      <c r="A43" s="25"/>
      <c r="B43" s="25">
        <v>32</v>
      </c>
      <c r="C43" s="25" t="s">
        <v>22</v>
      </c>
      <c r="D43" s="92">
        <f>SUM(D44)</f>
        <v>2000</v>
      </c>
      <c r="E43" s="91">
        <v>2000</v>
      </c>
      <c r="F43" s="91">
        <v>2000</v>
      </c>
      <c r="G43" s="97"/>
    </row>
    <row r="44" spans="1:6" ht="15">
      <c r="A44" s="25"/>
      <c r="B44" s="25">
        <v>329</v>
      </c>
      <c r="C44" s="25" t="s">
        <v>120</v>
      </c>
      <c r="D44" s="92">
        <v>2000</v>
      </c>
      <c r="E44" s="91"/>
      <c r="F44" s="91"/>
    </row>
    <row r="45" spans="1:6" ht="15">
      <c r="A45" s="35"/>
      <c r="B45" s="35"/>
      <c r="C45" s="35"/>
      <c r="D45" s="94"/>
      <c r="E45" s="94"/>
      <c r="F45" s="94"/>
    </row>
    <row r="46" spans="1:6" ht="15">
      <c r="A46" s="28" t="s">
        <v>52</v>
      </c>
      <c r="B46" s="29" t="s">
        <v>53</v>
      </c>
      <c r="C46" s="29"/>
      <c r="D46" s="95">
        <f>SUM(D49)</f>
        <v>76988.33</v>
      </c>
      <c r="E46" s="95">
        <v>76988</v>
      </c>
      <c r="F46" s="95">
        <v>76988</v>
      </c>
    </row>
    <row r="47" spans="1:6" ht="15">
      <c r="A47" s="79" t="s">
        <v>122</v>
      </c>
      <c r="B47" s="29" t="s">
        <v>90</v>
      </c>
      <c r="C47" s="29"/>
      <c r="D47" s="91"/>
      <c r="E47" s="91"/>
      <c r="F47" s="91"/>
    </row>
    <row r="48" spans="1:6" ht="15">
      <c r="A48" s="28" t="s">
        <v>54</v>
      </c>
      <c r="B48" s="31" t="s">
        <v>55</v>
      </c>
      <c r="C48" s="83"/>
      <c r="D48" s="91"/>
      <c r="E48" s="95"/>
      <c r="F48" s="95"/>
    </row>
    <row r="49" spans="1:7" ht="15">
      <c r="A49" s="12"/>
      <c r="B49" s="7">
        <v>3</v>
      </c>
      <c r="C49" s="10" t="s">
        <v>18</v>
      </c>
      <c r="D49" s="91">
        <f>SUM(D50)</f>
        <v>76988.33</v>
      </c>
      <c r="E49" s="91">
        <v>76988</v>
      </c>
      <c r="F49" s="91">
        <v>76988</v>
      </c>
      <c r="G49" s="39"/>
    </row>
    <row r="50" spans="1:7" ht="15">
      <c r="A50" s="12"/>
      <c r="B50" s="10">
        <v>32</v>
      </c>
      <c r="C50" s="10" t="s">
        <v>22</v>
      </c>
      <c r="D50" s="91">
        <f>SUM(D51:D52)</f>
        <v>76988.33</v>
      </c>
      <c r="E50" s="91">
        <v>76988</v>
      </c>
      <c r="F50" s="91">
        <v>76988</v>
      </c>
      <c r="G50" s="39"/>
    </row>
    <row r="51" spans="1:6" ht="15">
      <c r="A51" s="12"/>
      <c r="B51" s="10">
        <v>322</v>
      </c>
      <c r="C51" s="25" t="s">
        <v>27</v>
      </c>
      <c r="D51" s="92">
        <v>70000</v>
      </c>
      <c r="E51" s="91"/>
      <c r="F51" s="91"/>
    </row>
    <row r="52" spans="1:6" ht="15">
      <c r="A52" s="12"/>
      <c r="B52" s="10">
        <v>329</v>
      </c>
      <c r="C52" s="10" t="s">
        <v>33</v>
      </c>
      <c r="D52" s="92">
        <v>6988.33</v>
      </c>
      <c r="E52" s="91"/>
      <c r="F52" s="91"/>
    </row>
    <row r="53" spans="1:6" ht="15">
      <c r="A53" s="36"/>
      <c r="B53" s="34"/>
      <c r="C53" s="34"/>
      <c r="D53" s="94"/>
      <c r="E53" s="94"/>
      <c r="F53" s="94"/>
    </row>
    <row r="54" spans="1:6" ht="15">
      <c r="A54" s="28" t="s">
        <v>56</v>
      </c>
      <c r="B54" s="31" t="s">
        <v>57</v>
      </c>
      <c r="C54" s="29"/>
      <c r="D54" s="95">
        <v>355687</v>
      </c>
      <c r="E54" s="95">
        <f>SUM(E57+E67+E71+E76+E84+E89+E93+E97+E104+E111)</f>
        <v>356687</v>
      </c>
      <c r="F54" s="95">
        <v>356687</v>
      </c>
    </row>
    <row r="55" spans="1:6" ht="15">
      <c r="A55" s="80" t="s">
        <v>124</v>
      </c>
      <c r="B55" s="81" t="s">
        <v>100</v>
      </c>
      <c r="C55" s="81"/>
      <c r="D55" s="52"/>
      <c r="E55" s="52"/>
      <c r="F55" s="52"/>
    </row>
    <row r="56" spans="1:6" ht="15">
      <c r="A56" s="28" t="s">
        <v>93</v>
      </c>
      <c r="B56" s="29" t="s">
        <v>103</v>
      </c>
      <c r="C56" s="29"/>
      <c r="D56" s="95"/>
      <c r="E56" s="91"/>
      <c r="F56" s="91"/>
    </row>
    <row r="57" spans="1:6" ht="15">
      <c r="A57" s="50"/>
      <c r="B57" s="51">
        <v>3</v>
      </c>
      <c r="C57" s="51" t="s">
        <v>18</v>
      </c>
      <c r="D57" s="52">
        <f>SUM(D58+D62)</f>
        <v>45500</v>
      </c>
      <c r="E57" s="52">
        <v>45500</v>
      </c>
      <c r="F57" s="52">
        <v>45500</v>
      </c>
    </row>
    <row r="58" spans="1:6" ht="15">
      <c r="A58" s="50"/>
      <c r="B58" s="51">
        <v>31</v>
      </c>
      <c r="C58" s="51" t="s">
        <v>22</v>
      </c>
      <c r="D58" s="52">
        <f>SUM(D59:D61)</f>
        <v>40000</v>
      </c>
      <c r="E58" s="52">
        <v>40000</v>
      </c>
      <c r="F58" s="52">
        <v>40000</v>
      </c>
    </row>
    <row r="59" spans="1:6" ht="15">
      <c r="A59" s="50"/>
      <c r="B59" s="51">
        <v>311</v>
      </c>
      <c r="C59" s="51" t="s">
        <v>20</v>
      </c>
      <c r="D59" s="52">
        <v>30000</v>
      </c>
      <c r="E59" s="52"/>
      <c r="F59" s="52"/>
    </row>
    <row r="60" spans="1:6" ht="15">
      <c r="A60" s="50"/>
      <c r="B60" s="51">
        <v>312</v>
      </c>
      <c r="C60" s="51" t="s">
        <v>98</v>
      </c>
      <c r="D60" s="52">
        <v>6000</v>
      </c>
      <c r="E60" s="52"/>
      <c r="F60" s="52"/>
    </row>
    <row r="61" spans="1:6" ht="15">
      <c r="A61" s="50"/>
      <c r="B61" s="51">
        <v>313</v>
      </c>
      <c r="C61" s="51" t="s">
        <v>21</v>
      </c>
      <c r="D61" s="52">
        <v>4000</v>
      </c>
      <c r="E61" s="52"/>
      <c r="F61" s="52"/>
    </row>
    <row r="62" spans="1:6" ht="15">
      <c r="A62" s="50"/>
      <c r="B62" s="51">
        <v>32</v>
      </c>
      <c r="C62" s="51" t="s">
        <v>22</v>
      </c>
      <c r="D62" s="52">
        <f>SUM(D63:D64)</f>
        <v>5500</v>
      </c>
      <c r="E62" s="52">
        <v>5500</v>
      </c>
      <c r="F62" s="52">
        <v>5500</v>
      </c>
    </row>
    <row r="63" spans="1:6" ht="15">
      <c r="A63" s="50"/>
      <c r="B63" s="51">
        <v>321</v>
      </c>
      <c r="C63" s="51" t="s">
        <v>23</v>
      </c>
      <c r="D63" s="52">
        <v>5000</v>
      </c>
      <c r="E63" s="52"/>
      <c r="F63" s="52"/>
    </row>
    <row r="64" spans="1:6" ht="15">
      <c r="A64" s="50"/>
      <c r="B64" s="51">
        <v>323</v>
      </c>
      <c r="C64" s="51" t="s">
        <v>99</v>
      </c>
      <c r="D64" s="52">
        <v>500</v>
      </c>
      <c r="E64" s="52"/>
      <c r="F64" s="52"/>
    </row>
    <row r="65" spans="1:6" ht="15">
      <c r="A65" s="79" t="s">
        <v>123</v>
      </c>
      <c r="B65" s="29" t="s">
        <v>83</v>
      </c>
      <c r="C65" s="29"/>
      <c r="D65" s="91"/>
      <c r="E65" s="91"/>
      <c r="F65" s="91"/>
    </row>
    <row r="66" spans="1:6" ht="15">
      <c r="A66" s="29" t="s">
        <v>58</v>
      </c>
      <c r="B66" s="29" t="s">
        <v>59</v>
      </c>
      <c r="C66" s="29"/>
      <c r="D66" s="101" t="s">
        <v>133</v>
      </c>
      <c r="E66" s="91"/>
      <c r="F66" s="91"/>
    </row>
    <row r="67" spans="1:6" ht="15">
      <c r="A67" s="10"/>
      <c r="B67" s="10">
        <v>3</v>
      </c>
      <c r="C67" s="10" t="s">
        <v>18</v>
      </c>
      <c r="D67" s="91">
        <f>SUM(D68)</f>
        <v>66600</v>
      </c>
      <c r="E67" s="91">
        <v>66600</v>
      </c>
      <c r="F67" s="91">
        <v>66600</v>
      </c>
    </row>
    <row r="68" spans="1:6" ht="15">
      <c r="A68" s="10"/>
      <c r="B68" s="10">
        <v>32</v>
      </c>
      <c r="C68" s="10" t="s">
        <v>22</v>
      </c>
      <c r="D68" s="91">
        <f>SUM(D69:D69)</f>
        <v>66600</v>
      </c>
      <c r="E68" s="91">
        <v>66600</v>
      </c>
      <c r="F68" s="91">
        <v>66600</v>
      </c>
    </row>
    <row r="69" spans="1:6" ht="15">
      <c r="A69" s="10"/>
      <c r="B69" s="10">
        <v>322</v>
      </c>
      <c r="C69" s="10" t="s">
        <v>27</v>
      </c>
      <c r="D69" s="91">
        <v>66600</v>
      </c>
      <c r="E69" s="91"/>
      <c r="F69" s="91"/>
    </row>
    <row r="70" spans="1:6" ht="15">
      <c r="A70" s="29">
        <v>55254</v>
      </c>
      <c r="B70" s="29" t="s">
        <v>91</v>
      </c>
      <c r="C70" s="29"/>
      <c r="D70" s="91"/>
      <c r="E70" s="91"/>
      <c r="F70" s="91"/>
    </row>
    <row r="71" spans="1:6" ht="15">
      <c r="A71" s="10"/>
      <c r="B71" s="10">
        <v>3</v>
      </c>
      <c r="C71" s="10" t="s">
        <v>18</v>
      </c>
      <c r="D71" s="91">
        <f>SUM(D72)</f>
        <v>15400</v>
      </c>
      <c r="E71" s="91">
        <v>15400</v>
      </c>
      <c r="F71" s="91">
        <v>15400</v>
      </c>
    </row>
    <row r="72" spans="1:6" ht="15">
      <c r="A72" s="10"/>
      <c r="B72" s="10">
        <v>32</v>
      </c>
      <c r="C72" s="10" t="s">
        <v>22</v>
      </c>
      <c r="D72" s="91">
        <f>SUM(D73)</f>
        <v>15400</v>
      </c>
      <c r="E72" s="91">
        <v>15400</v>
      </c>
      <c r="F72" s="91">
        <v>15400</v>
      </c>
    </row>
    <row r="73" spans="1:6" ht="15">
      <c r="A73" s="10"/>
      <c r="B73" s="10">
        <v>322</v>
      </c>
      <c r="C73" s="10" t="s">
        <v>27</v>
      </c>
      <c r="D73" s="91">
        <v>15400</v>
      </c>
      <c r="E73" s="91"/>
      <c r="F73" s="91"/>
    </row>
    <row r="74" spans="1:6" ht="15">
      <c r="A74" s="29">
        <v>55254</v>
      </c>
      <c r="B74" s="29" t="s">
        <v>91</v>
      </c>
      <c r="C74" s="29"/>
      <c r="D74" s="91"/>
      <c r="E74" s="91"/>
      <c r="F74" s="91"/>
    </row>
    <row r="75" spans="1:7" ht="15">
      <c r="A75" s="28" t="s">
        <v>60</v>
      </c>
      <c r="B75" s="29" t="s">
        <v>31</v>
      </c>
      <c r="C75" s="29"/>
      <c r="D75" s="101" t="s">
        <v>133</v>
      </c>
      <c r="E75" s="91"/>
      <c r="F75" s="91"/>
      <c r="G75" s="97"/>
    </row>
    <row r="76" spans="1:7" ht="15">
      <c r="A76" s="10"/>
      <c r="B76" s="10">
        <v>3</v>
      </c>
      <c r="C76" s="10" t="s">
        <v>18</v>
      </c>
      <c r="D76" s="91">
        <v>151000</v>
      </c>
      <c r="E76" s="91">
        <v>151000</v>
      </c>
      <c r="F76" s="91">
        <v>151000</v>
      </c>
      <c r="G76" s="97"/>
    </row>
    <row r="77" spans="1:7" ht="15">
      <c r="A77" s="10"/>
      <c r="B77" s="10">
        <v>31</v>
      </c>
      <c r="C77" s="25" t="s">
        <v>19</v>
      </c>
      <c r="D77" s="91">
        <v>141000</v>
      </c>
      <c r="E77" s="91">
        <v>141000</v>
      </c>
      <c r="F77" s="91">
        <v>141000</v>
      </c>
      <c r="G77" s="97"/>
    </row>
    <row r="78" spans="1:7" ht="15">
      <c r="A78" s="10"/>
      <c r="B78" s="10">
        <v>311</v>
      </c>
      <c r="C78" s="25" t="s">
        <v>61</v>
      </c>
      <c r="D78" s="91">
        <v>115000</v>
      </c>
      <c r="E78" s="91"/>
      <c r="F78" s="91"/>
      <c r="G78" s="97"/>
    </row>
    <row r="79" spans="1:7" ht="15">
      <c r="A79" s="10"/>
      <c r="B79" s="10">
        <v>312</v>
      </c>
      <c r="C79" s="25" t="s">
        <v>98</v>
      </c>
      <c r="D79" s="91">
        <v>3000</v>
      </c>
      <c r="E79" s="91"/>
      <c r="F79" s="91"/>
      <c r="G79" s="97"/>
    </row>
    <row r="80" spans="1:7" ht="15">
      <c r="A80" s="10"/>
      <c r="B80" s="10">
        <v>313</v>
      </c>
      <c r="C80" s="25" t="s">
        <v>21</v>
      </c>
      <c r="D80" s="92">
        <v>23000</v>
      </c>
      <c r="E80" s="91"/>
      <c r="F80" s="91"/>
      <c r="G80" s="97"/>
    </row>
    <row r="81" spans="1:7" ht="15">
      <c r="A81" s="10"/>
      <c r="B81" s="10">
        <v>32</v>
      </c>
      <c r="C81" s="25" t="s">
        <v>22</v>
      </c>
      <c r="D81" s="92">
        <v>10000</v>
      </c>
      <c r="E81" s="91">
        <v>10000</v>
      </c>
      <c r="F81" s="91">
        <v>10000</v>
      </c>
      <c r="G81" s="97"/>
    </row>
    <row r="82" spans="1:7" ht="15">
      <c r="A82" s="10"/>
      <c r="B82" s="10">
        <v>322</v>
      </c>
      <c r="C82" s="25" t="s">
        <v>27</v>
      </c>
      <c r="D82" s="92">
        <v>10000</v>
      </c>
      <c r="E82" s="91"/>
      <c r="F82" s="91"/>
      <c r="G82" s="97"/>
    </row>
    <row r="83" spans="1:7" ht="15">
      <c r="A83" s="29">
        <v>47300</v>
      </c>
      <c r="B83" s="29" t="s">
        <v>83</v>
      </c>
      <c r="C83" s="29"/>
      <c r="D83" s="91"/>
      <c r="E83" s="91"/>
      <c r="F83" s="91"/>
      <c r="G83" s="97"/>
    </row>
    <row r="84" spans="1:7" ht="15">
      <c r="A84" s="10"/>
      <c r="B84" s="25">
        <v>3</v>
      </c>
      <c r="C84" s="25" t="s">
        <v>18</v>
      </c>
      <c r="D84" s="91">
        <f>SUM(D85)</f>
        <v>10500</v>
      </c>
      <c r="E84" s="91">
        <v>10500</v>
      </c>
      <c r="F84" s="91">
        <v>10500</v>
      </c>
      <c r="G84" s="97"/>
    </row>
    <row r="85" spans="1:7" ht="15">
      <c r="A85" s="10"/>
      <c r="B85" s="10">
        <v>32</v>
      </c>
      <c r="C85" s="25" t="s">
        <v>22</v>
      </c>
      <c r="D85" s="91">
        <f>SUM(D86)</f>
        <v>10500</v>
      </c>
      <c r="E85" s="91">
        <v>10500</v>
      </c>
      <c r="F85" s="91">
        <v>10500</v>
      </c>
      <c r="G85" s="97"/>
    </row>
    <row r="86" spans="1:6" ht="15">
      <c r="A86" s="29"/>
      <c r="B86" s="25">
        <v>322</v>
      </c>
      <c r="C86" s="25" t="s">
        <v>27</v>
      </c>
      <c r="D86" s="92">
        <v>10500</v>
      </c>
      <c r="E86" s="91"/>
      <c r="F86" s="91"/>
    </row>
    <row r="87" spans="1:6" ht="15">
      <c r="A87" s="29">
        <v>32300</v>
      </c>
      <c r="B87" s="29" t="s">
        <v>84</v>
      </c>
      <c r="C87" s="29"/>
      <c r="D87" s="91" t="s">
        <v>133</v>
      </c>
      <c r="E87" s="91"/>
      <c r="F87" s="91"/>
    </row>
    <row r="88" spans="1:6" ht="15">
      <c r="A88" s="29" t="s">
        <v>129</v>
      </c>
      <c r="B88" s="29" t="s">
        <v>130</v>
      </c>
      <c r="C88" s="29"/>
      <c r="D88" s="95" t="s">
        <v>133</v>
      </c>
      <c r="E88" s="91"/>
      <c r="F88" s="91"/>
    </row>
    <row r="89" spans="1:6" ht="15">
      <c r="A89" s="29"/>
      <c r="B89" s="29">
        <v>4241</v>
      </c>
      <c r="C89" s="29" t="s">
        <v>131</v>
      </c>
      <c r="D89" s="91">
        <v>50000</v>
      </c>
      <c r="E89" s="91">
        <v>50000</v>
      </c>
      <c r="F89" s="91">
        <v>50000</v>
      </c>
    </row>
    <row r="90" spans="1:6" ht="15">
      <c r="A90" s="29"/>
      <c r="B90" s="29"/>
      <c r="C90" s="29"/>
      <c r="D90" s="91"/>
      <c r="E90" s="91"/>
      <c r="F90" s="91"/>
    </row>
    <row r="91" spans="1:6" ht="15">
      <c r="A91" s="29" t="s">
        <v>78</v>
      </c>
      <c r="B91" s="29" t="s">
        <v>81</v>
      </c>
      <c r="C91" s="29"/>
      <c r="D91" s="95" t="s">
        <v>133</v>
      </c>
      <c r="E91" s="91"/>
      <c r="F91" s="91"/>
    </row>
    <row r="92" spans="1:6" ht="15">
      <c r="A92" s="29"/>
      <c r="B92" s="29" t="s">
        <v>148</v>
      </c>
      <c r="C92" s="29"/>
      <c r="D92" s="91"/>
      <c r="E92" s="91"/>
      <c r="F92" s="91"/>
    </row>
    <row r="93" spans="1:6" ht="15">
      <c r="A93" s="10"/>
      <c r="B93" s="10">
        <v>3</v>
      </c>
      <c r="C93" s="25" t="s">
        <v>18</v>
      </c>
      <c r="D93" s="91">
        <f>SUM(D94)</f>
        <v>2000</v>
      </c>
      <c r="E93" s="91">
        <v>2000</v>
      </c>
      <c r="F93" s="91">
        <v>2000</v>
      </c>
    </row>
    <row r="94" spans="1:6" ht="15">
      <c r="A94" s="10"/>
      <c r="B94" s="10">
        <v>32</v>
      </c>
      <c r="C94" s="25" t="s">
        <v>22</v>
      </c>
      <c r="D94" s="91">
        <f>SUM(D95)</f>
        <v>2000</v>
      </c>
      <c r="E94" s="91">
        <v>2000</v>
      </c>
      <c r="F94" s="91">
        <v>2000</v>
      </c>
    </row>
    <row r="95" spans="1:6" ht="15">
      <c r="A95" s="10"/>
      <c r="B95" s="10">
        <v>329</v>
      </c>
      <c r="C95" s="25" t="s">
        <v>79</v>
      </c>
      <c r="D95" s="91">
        <v>2000</v>
      </c>
      <c r="E95" s="91"/>
      <c r="F95" s="91"/>
    </row>
    <row r="96" spans="1:6" ht="15">
      <c r="A96" s="29">
        <v>62300</v>
      </c>
      <c r="B96" s="29" t="s">
        <v>92</v>
      </c>
      <c r="C96" s="29"/>
      <c r="D96" s="91"/>
      <c r="E96" s="91"/>
      <c r="F96" s="91"/>
    </row>
    <row r="97" spans="1:6" ht="15">
      <c r="A97" s="10"/>
      <c r="B97" s="10">
        <v>3</v>
      </c>
      <c r="C97" s="25" t="s">
        <v>18</v>
      </c>
      <c r="D97" s="91">
        <f>SUM(D98)</f>
        <v>1000</v>
      </c>
      <c r="E97" s="91">
        <v>2000</v>
      </c>
      <c r="F97" s="91">
        <v>2000</v>
      </c>
    </row>
    <row r="98" spans="1:6" ht="15">
      <c r="A98" s="10"/>
      <c r="B98" s="10">
        <v>32</v>
      </c>
      <c r="C98" s="25" t="s">
        <v>22</v>
      </c>
      <c r="D98" s="91">
        <f>SUM(D99)</f>
        <v>1000</v>
      </c>
      <c r="E98" s="91">
        <v>2000</v>
      </c>
      <c r="F98" s="91">
        <v>2000</v>
      </c>
    </row>
    <row r="99" spans="1:6" ht="15">
      <c r="A99" s="10"/>
      <c r="B99" s="10">
        <v>321</v>
      </c>
      <c r="C99" s="25" t="s">
        <v>23</v>
      </c>
      <c r="D99" s="91">
        <v>1000</v>
      </c>
      <c r="E99" s="91"/>
      <c r="F99" s="91"/>
    </row>
    <row r="100" spans="1:6" ht="15">
      <c r="A100" s="29">
        <v>11001</v>
      </c>
      <c r="B100" s="29" t="s">
        <v>86</v>
      </c>
      <c r="C100" s="29"/>
      <c r="D100" s="91"/>
      <c r="E100" s="91"/>
      <c r="F100" s="91"/>
    </row>
    <row r="101" spans="1:6" ht="15">
      <c r="A101" s="29" t="s">
        <v>126</v>
      </c>
      <c r="B101" s="29" t="s">
        <v>127</v>
      </c>
      <c r="C101" s="29"/>
      <c r="D101" s="91"/>
      <c r="E101" s="91"/>
      <c r="F101" s="91"/>
    </row>
    <row r="102" spans="1:6" ht="15">
      <c r="A102" s="29"/>
      <c r="B102" s="29" t="s">
        <v>128</v>
      </c>
      <c r="C102" s="29"/>
      <c r="D102" s="95" t="s">
        <v>133</v>
      </c>
      <c r="E102" s="91"/>
      <c r="F102" s="91"/>
    </row>
    <row r="103" spans="1:6" ht="15">
      <c r="A103" s="29" t="s">
        <v>87</v>
      </c>
      <c r="B103" s="29" t="s">
        <v>88</v>
      </c>
      <c r="C103" s="29"/>
      <c r="D103" s="91"/>
      <c r="E103" s="91"/>
      <c r="F103" s="91"/>
    </row>
    <row r="104" spans="1:6" ht="15">
      <c r="A104" s="10"/>
      <c r="B104" s="10">
        <v>3</v>
      </c>
      <c r="C104" s="25" t="s">
        <v>18</v>
      </c>
      <c r="D104" s="91">
        <v>7000</v>
      </c>
      <c r="E104" s="91">
        <v>7000</v>
      </c>
      <c r="F104" s="91">
        <v>7000</v>
      </c>
    </row>
    <row r="105" spans="1:6" ht="15">
      <c r="A105" s="10"/>
      <c r="B105" s="10">
        <v>32</v>
      </c>
      <c r="C105" s="25" t="s">
        <v>22</v>
      </c>
      <c r="D105" s="91">
        <f>SUM(D106:D107)</f>
        <v>7000</v>
      </c>
      <c r="E105" s="91">
        <v>7000</v>
      </c>
      <c r="F105" s="91">
        <v>7000</v>
      </c>
    </row>
    <row r="106" spans="1:6" ht="15">
      <c r="A106" s="10"/>
      <c r="B106" s="10">
        <v>322</v>
      </c>
      <c r="C106" s="25" t="s">
        <v>27</v>
      </c>
      <c r="D106" s="91">
        <v>2000</v>
      </c>
      <c r="E106" s="91"/>
      <c r="F106" s="91"/>
    </row>
    <row r="107" spans="1:6" ht="15">
      <c r="A107" s="10"/>
      <c r="B107" s="10">
        <v>323</v>
      </c>
      <c r="C107" s="25" t="s">
        <v>28</v>
      </c>
      <c r="D107" s="91">
        <v>5000</v>
      </c>
      <c r="E107" s="91"/>
      <c r="F107" s="91"/>
    </row>
    <row r="108" spans="1:6" ht="15">
      <c r="A108" s="10"/>
      <c r="B108" s="10"/>
      <c r="C108" s="25"/>
      <c r="D108" s="91"/>
      <c r="E108" s="91"/>
      <c r="F108" s="91"/>
    </row>
    <row r="109" spans="1:6" ht="15">
      <c r="A109" s="29">
        <v>11001</v>
      </c>
      <c r="B109" s="29" t="s">
        <v>117</v>
      </c>
      <c r="C109" s="29"/>
      <c r="D109" s="95" t="s">
        <v>133</v>
      </c>
      <c r="E109" s="91"/>
      <c r="F109" s="91"/>
    </row>
    <row r="110" spans="1:6" s="49" customFormat="1" ht="15">
      <c r="A110" s="29" t="s">
        <v>94</v>
      </c>
      <c r="B110" s="29" t="s">
        <v>95</v>
      </c>
      <c r="C110" s="29"/>
      <c r="D110" s="91"/>
      <c r="E110" s="91"/>
      <c r="F110" s="91"/>
    </row>
    <row r="111" spans="1:6" ht="15">
      <c r="A111" s="10"/>
      <c r="B111" s="10">
        <v>3</v>
      </c>
      <c r="C111" s="25" t="s">
        <v>18</v>
      </c>
      <c r="D111" s="92">
        <f>SUM(D112)</f>
        <v>6687.12</v>
      </c>
      <c r="E111" s="91">
        <v>6687</v>
      </c>
      <c r="F111" s="91">
        <v>6687</v>
      </c>
    </row>
    <row r="112" spans="1:6" ht="15">
      <c r="A112" s="10"/>
      <c r="B112" s="10">
        <v>32</v>
      </c>
      <c r="C112" s="25" t="s">
        <v>22</v>
      </c>
      <c r="D112" s="92">
        <f>SUM(D113)</f>
        <v>6687.12</v>
      </c>
      <c r="E112" s="91">
        <v>6687</v>
      </c>
      <c r="F112" s="91">
        <v>6687</v>
      </c>
    </row>
    <row r="113" spans="1:6" ht="15">
      <c r="A113" s="10"/>
      <c r="B113" s="10">
        <v>322</v>
      </c>
      <c r="C113" s="25" t="s">
        <v>85</v>
      </c>
      <c r="D113" s="92">
        <v>6687.12</v>
      </c>
      <c r="E113" s="91" t="s">
        <v>133</v>
      </c>
      <c r="F113" s="91">
        <v>0</v>
      </c>
    </row>
    <row r="114" spans="1:6" ht="15">
      <c r="A114" s="47"/>
      <c r="B114" s="47"/>
      <c r="C114" s="48"/>
      <c r="D114" s="99"/>
      <c r="E114" s="99"/>
      <c r="F114" s="99"/>
    </row>
    <row r="115" spans="1:6" ht="15">
      <c r="A115" s="30">
        <v>2302</v>
      </c>
      <c r="B115" s="29" t="s">
        <v>119</v>
      </c>
      <c r="C115" s="29"/>
      <c r="D115" s="93">
        <f>SUM(D118+D124+D128)</f>
        <v>23424</v>
      </c>
      <c r="E115" s="95">
        <f>SUM(E118+E124+E128)</f>
        <v>23424</v>
      </c>
      <c r="F115" s="95">
        <f>SUM(F118+F124+F128)</f>
        <v>23424</v>
      </c>
    </row>
    <row r="116" spans="1:6" ht="15">
      <c r="A116" s="29">
        <v>11001</v>
      </c>
      <c r="B116" s="29" t="s">
        <v>109</v>
      </c>
      <c r="C116" s="29"/>
      <c r="D116" s="92"/>
      <c r="E116" s="91"/>
      <c r="F116" s="91"/>
    </row>
    <row r="117" spans="1:6" ht="15">
      <c r="A117" s="29" t="s">
        <v>110</v>
      </c>
      <c r="B117" s="29" t="s">
        <v>111</v>
      </c>
      <c r="C117" s="29"/>
      <c r="D117" s="92"/>
      <c r="E117" s="91"/>
      <c r="F117" s="91"/>
    </row>
    <row r="118" spans="1:7" ht="15">
      <c r="A118" s="10"/>
      <c r="B118" s="10">
        <v>3</v>
      </c>
      <c r="C118" s="25" t="s">
        <v>18</v>
      </c>
      <c r="D118" s="92">
        <f>SUM(D119)</f>
        <v>14400</v>
      </c>
      <c r="E118" s="91">
        <v>14400</v>
      </c>
      <c r="F118" s="91">
        <v>14400</v>
      </c>
      <c r="G118" s="97"/>
    </row>
    <row r="119" spans="1:7" ht="15">
      <c r="A119" s="10"/>
      <c r="B119" s="10">
        <v>31</v>
      </c>
      <c r="C119" s="25" t="s">
        <v>19</v>
      </c>
      <c r="D119" s="92">
        <v>14400</v>
      </c>
      <c r="E119" s="91">
        <v>14400</v>
      </c>
      <c r="F119" s="91">
        <v>14400</v>
      </c>
      <c r="G119" s="97"/>
    </row>
    <row r="120" spans="1:7" ht="15">
      <c r="A120" s="10"/>
      <c r="B120" s="10">
        <v>311</v>
      </c>
      <c r="C120" s="25" t="s">
        <v>112</v>
      </c>
      <c r="D120" s="92">
        <v>12200</v>
      </c>
      <c r="E120" s="91"/>
      <c r="F120" s="91"/>
      <c r="G120" s="97"/>
    </row>
    <row r="121" spans="1:7" ht="15">
      <c r="A121" s="10"/>
      <c r="B121" s="10">
        <v>313</v>
      </c>
      <c r="C121" s="25" t="s">
        <v>21</v>
      </c>
      <c r="D121" s="92">
        <v>2200</v>
      </c>
      <c r="E121" s="91"/>
      <c r="F121" s="91"/>
      <c r="G121" s="97"/>
    </row>
    <row r="122" spans="1:7" ht="15">
      <c r="A122" s="87">
        <v>530603</v>
      </c>
      <c r="B122" s="88" t="s">
        <v>137</v>
      </c>
      <c r="C122" s="90"/>
      <c r="D122" s="100"/>
      <c r="E122" s="91"/>
      <c r="F122" s="91"/>
      <c r="G122" s="97"/>
    </row>
    <row r="123" spans="1:7" ht="15">
      <c r="A123" s="89" t="s">
        <v>135</v>
      </c>
      <c r="B123" s="88" t="s">
        <v>136</v>
      </c>
      <c r="C123" s="86"/>
      <c r="D123" s="92"/>
      <c r="E123" s="91"/>
      <c r="F123" s="91"/>
      <c r="G123" s="97"/>
    </row>
    <row r="124" spans="1:7" ht="15">
      <c r="A124" s="10"/>
      <c r="B124" s="10">
        <v>3</v>
      </c>
      <c r="C124" s="25" t="s">
        <v>139</v>
      </c>
      <c r="D124" s="92">
        <v>324</v>
      </c>
      <c r="E124" s="91">
        <v>324</v>
      </c>
      <c r="F124" s="91">
        <v>324</v>
      </c>
      <c r="G124" s="97"/>
    </row>
    <row r="125" spans="1:7" ht="15">
      <c r="A125" s="10"/>
      <c r="B125" s="10">
        <v>322</v>
      </c>
      <c r="C125" s="25" t="s">
        <v>138</v>
      </c>
      <c r="D125" s="92">
        <v>324</v>
      </c>
      <c r="E125" s="91">
        <v>324</v>
      </c>
      <c r="F125" s="91">
        <v>324</v>
      </c>
      <c r="G125" s="97"/>
    </row>
    <row r="126" spans="1:6" ht="15">
      <c r="A126" s="10">
        <v>53082</v>
      </c>
      <c r="B126" s="29" t="s">
        <v>141</v>
      </c>
      <c r="C126" s="25"/>
      <c r="D126" s="92"/>
      <c r="E126" s="91"/>
      <c r="F126" s="91"/>
    </row>
    <row r="127" spans="1:6" ht="15">
      <c r="A127" s="29" t="s">
        <v>157</v>
      </c>
      <c r="B127" s="29" t="s">
        <v>140</v>
      </c>
      <c r="C127" s="25"/>
      <c r="D127" s="92"/>
      <c r="E127" s="91"/>
      <c r="F127" s="91"/>
    </row>
    <row r="128" spans="1:6" ht="15">
      <c r="A128" s="10"/>
      <c r="B128" s="10">
        <v>4</v>
      </c>
      <c r="C128" s="25" t="s">
        <v>142</v>
      </c>
      <c r="D128" s="92">
        <v>8700</v>
      </c>
      <c r="E128" s="91">
        <v>8700</v>
      </c>
      <c r="F128" s="91">
        <v>8700</v>
      </c>
    </row>
    <row r="129" spans="1:6" ht="15">
      <c r="A129" s="10"/>
      <c r="B129" s="10">
        <v>42</v>
      </c>
      <c r="C129" s="25" t="s">
        <v>142</v>
      </c>
      <c r="D129" s="92">
        <v>8700</v>
      </c>
      <c r="E129" s="91">
        <v>8700</v>
      </c>
      <c r="F129" s="91">
        <v>8700</v>
      </c>
    </row>
    <row r="130" spans="1:6" ht="15">
      <c r="A130" s="10"/>
      <c r="B130" s="10">
        <v>422</v>
      </c>
      <c r="C130" s="25" t="s">
        <v>142</v>
      </c>
      <c r="D130" s="92">
        <v>8700</v>
      </c>
      <c r="E130" s="91"/>
      <c r="F130" s="91"/>
    </row>
    <row r="131" spans="1:6" ht="15">
      <c r="A131" s="47"/>
      <c r="B131" s="47"/>
      <c r="C131" s="48"/>
      <c r="D131" s="99"/>
      <c r="E131" s="99"/>
      <c r="F131" s="99"/>
    </row>
    <row r="132" spans="1:6" ht="15">
      <c r="A132" s="37">
        <v>2405</v>
      </c>
      <c r="B132" s="38" t="s">
        <v>62</v>
      </c>
      <c r="C132" s="38"/>
      <c r="D132" s="33">
        <f>SUM(D135+D140+D144)</f>
        <v>8500</v>
      </c>
      <c r="E132" s="33">
        <f>SUM(E135+E140+E144)</f>
        <v>8500</v>
      </c>
      <c r="F132" s="33">
        <f>SUM(F135+F140+F144)</f>
        <v>8500</v>
      </c>
    </row>
    <row r="133" spans="1:6" ht="15">
      <c r="A133" s="82">
        <v>32300</v>
      </c>
      <c r="B133" s="32" t="s">
        <v>66</v>
      </c>
      <c r="C133" s="38"/>
      <c r="D133" s="33"/>
      <c r="E133" s="33"/>
      <c r="F133" s="33"/>
    </row>
    <row r="134" spans="1:6" ht="15">
      <c r="A134" s="32" t="s">
        <v>63</v>
      </c>
      <c r="B134" s="32" t="s">
        <v>64</v>
      </c>
      <c r="C134" s="32"/>
      <c r="D134" s="27"/>
      <c r="E134" s="27"/>
      <c r="F134" s="27"/>
    </row>
    <row r="135" spans="1:6" ht="15">
      <c r="A135" s="26"/>
      <c r="B135" s="26">
        <v>4</v>
      </c>
      <c r="C135" s="26" t="s">
        <v>67</v>
      </c>
      <c r="D135" s="27">
        <f>SUM(D136)</f>
        <v>5500</v>
      </c>
      <c r="E135" s="27">
        <v>5500</v>
      </c>
      <c r="F135" s="27">
        <v>5500</v>
      </c>
    </row>
    <row r="136" spans="1:6" ht="15">
      <c r="A136" s="26"/>
      <c r="B136" s="26">
        <v>42</v>
      </c>
      <c r="C136" s="26" t="s">
        <v>68</v>
      </c>
      <c r="D136" s="27">
        <f>SUM(D137)</f>
        <v>5500</v>
      </c>
      <c r="E136" s="27">
        <v>5500</v>
      </c>
      <c r="F136" s="27">
        <v>5500</v>
      </c>
    </row>
    <row r="137" spans="1:6" ht="15">
      <c r="A137" s="26"/>
      <c r="B137" s="26">
        <v>422</v>
      </c>
      <c r="C137" s="26" t="s">
        <v>69</v>
      </c>
      <c r="D137" s="76">
        <v>5500</v>
      </c>
      <c r="E137" s="27"/>
      <c r="F137" s="27"/>
    </row>
    <row r="138" spans="1:6" ht="15">
      <c r="A138" s="32">
        <v>32300</v>
      </c>
      <c r="B138" s="32" t="s">
        <v>66</v>
      </c>
      <c r="C138" s="32"/>
      <c r="D138" s="27"/>
      <c r="E138" s="27"/>
      <c r="F138" s="27"/>
    </row>
    <row r="139" spans="1:6" ht="15">
      <c r="A139" s="32" t="s">
        <v>70</v>
      </c>
      <c r="B139" s="32" t="s">
        <v>71</v>
      </c>
      <c r="C139" s="32"/>
      <c r="D139" s="27"/>
      <c r="E139" s="27"/>
      <c r="F139" s="27"/>
    </row>
    <row r="140" spans="1:6" ht="15">
      <c r="A140" s="26"/>
      <c r="B140" s="26">
        <v>4</v>
      </c>
      <c r="C140" s="26" t="s">
        <v>67</v>
      </c>
      <c r="D140" s="27">
        <f>SUM(D141)</f>
        <v>1000</v>
      </c>
      <c r="E140" s="27">
        <v>1000</v>
      </c>
      <c r="F140" s="27">
        <v>1000</v>
      </c>
    </row>
    <row r="141" spans="1:6" ht="15">
      <c r="A141" s="26"/>
      <c r="B141" s="26">
        <v>42</v>
      </c>
      <c r="C141" s="26" t="s">
        <v>68</v>
      </c>
      <c r="D141" s="27">
        <f>SUM(D142)</f>
        <v>1000</v>
      </c>
      <c r="E141" s="27">
        <v>1000</v>
      </c>
      <c r="F141" s="27">
        <v>1000</v>
      </c>
    </row>
    <row r="142" spans="1:6" ht="15">
      <c r="A142" s="26"/>
      <c r="B142" s="26">
        <v>424</v>
      </c>
      <c r="C142" s="26" t="s">
        <v>65</v>
      </c>
      <c r="D142" s="76">
        <v>1000</v>
      </c>
      <c r="E142" s="27"/>
      <c r="F142" s="27"/>
    </row>
    <row r="143" spans="1:6" ht="15">
      <c r="A143" s="32">
        <v>53082</v>
      </c>
      <c r="B143" s="32" t="s">
        <v>118</v>
      </c>
      <c r="C143" s="32"/>
      <c r="D143" s="76"/>
      <c r="E143" s="27"/>
      <c r="F143" s="27"/>
    </row>
    <row r="144" spans="1:6" ht="15">
      <c r="A144" s="26"/>
      <c r="B144" s="26">
        <v>4</v>
      </c>
      <c r="C144" s="26" t="s">
        <v>67</v>
      </c>
      <c r="D144" s="76">
        <f>SUM(D145)</f>
        <v>2000</v>
      </c>
      <c r="E144" s="27">
        <v>2000</v>
      </c>
      <c r="F144" s="27">
        <v>2000</v>
      </c>
    </row>
    <row r="145" spans="1:6" ht="15">
      <c r="A145" s="26"/>
      <c r="B145" s="26">
        <v>42</v>
      </c>
      <c r="C145" s="26" t="s">
        <v>68</v>
      </c>
      <c r="D145" s="76">
        <f>SUM(D146)</f>
        <v>2000</v>
      </c>
      <c r="E145" s="27">
        <v>2000</v>
      </c>
      <c r="F145" s="27">
        <v>2000</v>
      </c>
    </row>
    <row r="146" spans="1:6" ht="15">
      <c r="A146" s="26"/>
      <c r="B146" s="26">
        <v>424</v>
      </c>
      <c r="C146" s="26" t="s">
        <v>65</v>
      </c>
      <c r="D146" s="76">
        <v>2000</v>
      </c>
      <c r="E146" s="27"/>
      <c r="F146" s="27"/>
    </row>
    <row r="147" spans="1:6" ht="15">
      <c r="A147" s="26"/>
      <c r="B147" s="26"/>
      <c r="C147" s="32" t="s">
        <v>8</v>
      </c>
      <c r="D147" s="33">
        <f>SUM(D132+D115+D54+D46+D21+D9)</f>
        <v>3393988.49</v>
      </c>
      <c r="E147" s="33">
        <f>SUM(E132+E115+E54+E46+E21+E9)</f>
        <v>3286988</v>
      </c>
      <c r="F147" s="33">
        <f>SUM(F132+F115+F54+F46+F21+F9)</f>
        <v>3394988</v>
      </c>
    </row>
    <row r="148" ht="12.75">
      <c r="A148" s="39" t="s">
        <v>165</v>
      </c>
    </row>
    <row r="149" ht="12.75">
      <c r="E149" t="s">
        <v>104</v>
      </c>
    </row>
    <row r="150" ht="12.75">
      <c r="E150" t="s">
        <v>105</v>
      </c>
    </row>
    <row r="151" ht="12.75">
      <c r="E151" t="s">
        <v>73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Krnica</cp:lastModifiedBy>
  <cp:lastPrinted>2019-12-18T12:56:40Z</cp:lastPrinted>
  <dcterms:created xsi:type="dcterms:W3CDTF">2013-12-17T08:59:21Z</dcterms:created>
  <dcterms:modified xsi:type="dcterms:W3CDTF">2020-12-21T08:07:24Z</dcterms:modified>
  <cp:category/>
  <cp:version/>
  <cp:contentType/>
  <cp:contentStatus/>
</cp:coreProperties>
</file>