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Naziv" sheetId="1" r:id="rId1"/>
    <sheet name="Opći dio" sheetId="2" r:id="rId2"/>
    <sheet name="Prihodi" sheetId="3" r:id="rId3"/>
    <sheet name="Rashodi" sheetId="4" r:id="rId4"/>
  </sheets>
  <definedNames/>
  <calcPr fullCalcOnLoad="1"/>
</workbook>
</file>

<file path=xl/sharedStrings.xml><?xml version="1.0" encoding="utf-8"?>
<sst xmlns="http://schemas.openxmlformats.org/spreadsheetml/2006/main" count="285" uniqueCount="178">
  <si>
    <t>PRIHODI</t>
  </si>
  <si>
    <t>RAČUN</t>
  </si>
  <si>
    <t>VRSTA PRIHODA</t>
  </si>
  <si>
    <t xml:space="preserve">           PRIHODI I PRIMICI ISKAZANI PO VRSTAMA</t>
  </si>
  <si>
    <t>PRIHODI POSLOVANJA</t>
  </si>
  <si>
    <t>PRIHODI OD ADMINIST.PRISTOJBI I PO POS.PROP.</t>
  </si>
  <si>
    <t>PRIHODI PO POSEBNIM PROPISIMA</t>
  </si>
  <si>
    <t>PRIHODI IZ PRORAČUNA</t>
  </si>
  <si>
    <t>SVEUKUPNO</t>
  </si>
  <si>
    <t>OSNOVNA ŠKOLA VLADIMIRA NAZORA - KRNICA</t>
  </si>
  <si>
    <t>Krnica 87, 52208 KRNICA</t>
  </si>
  <si>
    <t xml:space="preserve">               RASHODI I IZDACI ZA TROGODIŠNJE RAZDOBLJE I </t>
  </si>
  <si>
    <t xml:space="preserve">                      PREMA PRORAČUNSKOJ KLASIFIKACIJI</t>
  </si>
  <si>
    <t>FINANCIJSKI PLAN</t>
  </si>
  <si>
    <t>ŠIFRA</t>
  </si>
  <si>
    <t>OPIS</t>
  </si>
  <si>
    <t>PROJEKCIJA</t>
  </si>
  <si>
    <t>AKTIVNOST: Troškovi zaposlenika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</si>
  <si>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</si>
  <si>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</si>
  <si>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</si>
  <si>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</si>
  <si>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</si>
  <si>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</si>
  <si>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OSTALI NESPOMENUTI RASHODI POSLOVANJA</t>
  </si>
  <si>
    <t>FINANCIJSKI RASHODI</t>
  </si>
  <si>
    <t>OSTALI RASHIDI ZA ZAPOSLENE</t>
  </si>
  <si>
    <t>RASHODI ZA MATERIJAL I ENERGIJU</t>
  </si>
  <si>
    <t>RASHODI ZA USLUGE</t>
  </si>
  <si>
    <t>OSTALI FINANCIJSKI RASHODI</t>
  </si>
  <si>
    <t>NAKNADE GRAĐANIMA I KUĆANSTVIMA NA TEMELJU OSIGURANJA</t>
  </si>
  <si>
    <t>AKTIVNOST: Produženi boravak</t>
  </si>
  <si>
    <t>Krnica 87, 52208 Krnica</t>
  </si>
  <si>
    <t>PRIHODI UKUPNO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</si>
  <si>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</si>
  <si>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</si>
  <si>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</si>
  <si>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</si>
  <si>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</si>
  <si>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</si>
  <si>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</si>
  <si>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</si>
  <si>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</si>
  <si>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</si>
  <si>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AKTIVNOST: Materijalni rashodi OŠ po kriterijima</t>
  </si>
  <si>
    <t>A210101</t>
  </si>
  <si>
    <t>A210102</t>
  </si>
  <si>
    <t>AKTIVNOST: Materijalni rashodi OŠ po stvarnom trošku</t>
  </si>
  <si>
    <t>OSTALE NAKNADE GRAĐANIMA I KUĆANSTVIMA IZ PRORAČUNA</t>
  </si>
  <si>
    <t>A210201</t>
  </si>
  <si>
    <t>2301</t>
  </si>
  <si>
    <t>A230106</t>
  </si>
  <si>
    <t>AKTIVNOST: Školska kuhinja</t>
  </si>
  <si>
    <t>A230107</t>
  </si>
  <si>
    <t>PLAĆE (BRUTO)</t>
  </si>
  <si>
    <t>KNJIGE ZA ŠKOLSKU KNJIŽNICU</t>
  </si>
  <si>
    <t>RASHODI ZA NABAVU NEFINANCIJSKE OPREME</t>
  </si>
  <si>
    <t>RASHODI ZA NABAVU PROIZVEDENE DUGOTRAJNE IMOVINE</t>
  </si>
  <si>
    <t>Predsjednica Školskog odbora</t>
  </si>
  <si>
    <t>POMOĆI OD SUBJEKATA UNUTAR OPĆEG PRORAČUNA</t>
  </si>
  <si>
    <t>PRIHODI OD DONACIJA</t>
  </si>
  <si>
    <t>DONACIJE OD PRAVNIH I FIZIČKIH OSOBA IZVAN OPĆEG PROR.</t>
  </si>
  <si>
    <t>A230130</t>
  </si>
  <si>
    <t>OST.NESPOM.RASHODI POSLOVANJA</t>
  </si>
  <si>
    <t>izvori financiranja: Prihodi MZO</t>
  </si>
  <si>
    <t>AKTIVNOST: Izborni i dodatni programi (časopisi, izleti, osig.uč. i dr.)</t>
  </si>
  <si>
    <t>izvor financiranja: Prihodi za pos.namj. za OŠ - uplate roditelja</t>
  </si>
  <si>
    <t>MATERIJAL I SIROVINE</t>
  </si>
  <si>
    <t>A230184</t>
  </si>
  <si>
    <t>AKTIVNOST: Zavičajna nastava</t>
  </si>
  <si>
    <t>izvori financiranja: Decentralizirana sredstva za osnovne škole</t>
  </si>
  <si>
    <t>izvor financiranja: Općina Marčana za proračunske korisnike</t>
  </si>
  <si>
    <t>izvor financiranja: Donacije za OŠ</t>
  </si>
  <si>
    <t>A230199</t>
  </si>
  <si>
    <t>AKTIVNOST: Školska shema</t>
  </si>
  <si>
    <t>__________________________</t>
  </si>
  <si>
    <t>___________________________</t>
  </si>
  <si>
    <t>OSTALI RASHODI ZA ZAPOSLENE</t>
  </si>
  <si>
    <t>POMOĆI PRORAČ.KORISNIKA IZ PROR.KOJI IM NIJE NADLEŽAN - MZO</t>
  </si>
  <si>
    <t>POMOĆI PROR.KORISNIKA IZ PROR.KOJI IM NIJE NADL. -OPĆINA MARČANA</t>
  </si>
  <si>
    <t>A210103</t>
  </si>
  <si>
    <t>AKTIVNOST: Materijalni rashodi OŠ po stvarnom trošku - drugi izvori</t>
  </si>
  <si>
    <t>izvori financiranja: Općina Marčana za proračunske korisnike</t>
  </si>
  <si>
    <t>izvori financiranja: Nenamjenski prihodi i primici</t>
  </si>
  <si>
    <t xml:space="preserve">A230202 </t>
  </si>
  <si>
    <t>AKTIVNOST: Građanski odgoj</t>
  </si>
  <si>
    <t>PLAĆA (BRUTO)</t>
  </si>
  <si>
    <t xml:space="preserve">Urbroj: </t>
  </si>
  <si>
    <t>Klasa:</t>
  </si>
  <si>
    <t>PRIHODI IZ PRORAČUNA ZA FINANCIRANJE REDOVNE DJELATNOSTI</t>
  </si>
  <si>
    <t xml:space="preserve">izvori financiranja: Ministarstvo poljoprivrede za proračunske korisnike </t>
  </si>
  <si>
    <t>izvori financiranja: Ministarstvo znanosti i obrazovanja za proračunske korisnike</t>
  </si>
  <si>
    <t>PROGREM:  PROGRAMI OBRAZOVANJA IZNAD STANDARDA</t>
  </si>
  <si>
    <t>POMOĆI PROR.KORISNIKA IZ PROR.KOJI IM NIJE NADL. -Ministarstvo poljo.</t>
  </si>
  <si>
    <t>11001</t>
  </si>
  <si>
    <t>47300</t>
  </si>
  <si>
    <t>POMOĆI TEMELJEM PRIJENOSA EU SRED. - POMOĆNICI U NASTAVI-MOZAIK 3</t>
  </si>
  <si>
    <t>A230116</t>
  </si>
  <si>
    <t>ŠKOLSKI LIST,ČASOPISI I KNJIGE</t>
  </si>
  <si>
    <t>POMOĆI PRORAČ.KORISNIKA IZ PROR.KOJI IM NIJE NADLEŽAN - KNJIGE MZO</t>
  </si>
  <si>
    <t xml:space="preserve"> </t>
  </si>
  <si>
    <t>VLASTITI PRIHOD</t>
  </si>
  <si>
    <t>A230203</t>
  </si>
  <si>
    <t xml:space="preserve">AKTIVNOST: Medeni dani </t>
  </si>
  <si>
    <t>izvori financiranja: Ministarstvo poljoprivrede</t>
  </si>
  <si>
    <t xml:space="preserve">MATERIJALNI RASHODI </t>
  </si>
  <si>
    <t xml:space="preserve">RASHODI POSLOVANJA </t>
  </si>
  <si>
    <t xml:space="preserve">AKTIVNOST: Provedba kurikuluma </t>
  </si>
  <si>
    <t xml:space="preserve">izvori financiranja: Ministarstvo znanosti i obrazovanja za proračunske korisnike </t>
  </si>
  <si>
    <t xml:space="preserve">RASHODI ZA DUGOTRAJNU IMOVINU </t>
  </si>
  <si>
    <t xml:space="preserve">                                                                                             OPĆI DIO                                </t>
  </si>
  <si>
    <t>A230204</t>
  </si>
  <si>
    <t>A210104</t>
  </si>
  <si>
    <t>PLAN 2023.</t>
  </si>
  <si>
    <t xml:space="preserve">TEKUĆ POMOĆI UNUTAR OPĆEG PRORAČUNA </t>
  </si>
  <si>
    <t xml:space="preserve">RASHODI ZA ZAPOSLENE </t>
  </si>
  <si>
    <t xml:space="preserve">RASHODI ZA MATERIJAL I ENERGIJU </t>
  </si>
  <si>
    <t xml:space="preserve">RASHODI ZA USLUGE </t>
  </si>
  <si>
    <t>PROGRAM: INVESTICIJSKO ODRŽAVANJE  U OSNOVNIM ŠKOLAMA</t>
  </si>
  <si>
    <t>A240101</t>
  </si>
  <si>
    <t xml:space="preserve">izvori financiranja: Decentralizirana sredstva za osnovne škole </t>
  </si>
  <si>
    <t>POMOĆI PRORAČ.KORISNIKA IZ PROR.KOJI IM NIJE NADLEŽAN - KURIKULARNA</t>
  </si>
  <si>
    <t>PROJEKCIJA PLANA 2023.</t>
  </si>
  <si>
    <t>PROJEKCIJA PLANA 2024.</t>
  </si>
  <si>
    <t>Prijedlog plana 
za 2022.</t>
  </si>
  <si>
    <t>Projekcija plana
za 2023.</t>
  </si>
  <si>
    <t>Projekcija plana 
za 2024.</t>
  </si>
  <si>
    <t>PROGRAM: REDOVNA DJELATNOST OSNOVNIH ŠKOLA - MINI. STANDARD</t>
  </si>
  <si>
    <t>AKTIVNOST: Investicijsko održavanje OŠ minimalni standard</t>
  </si>
  <si>
    <t>Knjige-MZO</t>
  </si>
  <si>
    <t>izvor finaciranja:Ministrstvo znanosti i obrazovanja</t>
  </si>
  <si>
    <t>izvor finaciranja:Vlastiti prihod osnovnih škola</t>
  </si>
  <si>
    <t xml:space="preserve"> PLANA 2022.</t>
  </si>
  <si>
    <t>PLAN 2024.</t>
  </si>
  <si>
    <t>REPUBLIKA HRVATSKA</t>
  </si>
  <si>
    <t>ŽUPANIJA  ISTARSKA</t>
  </si>
  <si>
    <t>FINANCIJSKI  PLAN  ZA 2022. I PROJEKCIJA ZA 2023. I 2024. GODINU</t>
  </si>
  <si>
    <t>4.960,00</t>
  </si>
  <si>
    <t>51100</t>
  </si>
  <si>
    <t>izvori financiranja: Strukturni fondovi EU</t>
  </si>
  <si>
    <t>OSNOVNA ŠKOLA VLADIMIRA NAZORA-KRNICA</t>
  </si>
  <si>
    <t>KRNICA 87, KRNICA</t>
  </si>
  <si>
    <t>TEKUĆI</t>
  </si>
  <si>
    <t xml:space="preserve">RAZLIKA </t>
  </si>
  <si>
    <t>PLAN ZA 2022.</t>
  </si>
  <si>
    <t>PROGRAM: PROGRAMI OBRAZOVANJA- IZNAD STANDARDA</t>
  </si>
  <si>
    <t>AKTIVNOST: MATERIJALNI RASHODI OŠ PO STVAR.TR. IZNAD STANDARDA</t>
  </si>
  <si>
    <t>izvori financiranja: Namjenski prihodi i primici</t>
  </si>
  <si>
    <t xml:space="preserve">OSTALI NESPOMENUTI RASHODI POSLOVANJA </t>
  </si>
  <si>
    <t>PROGRAM: REDOVNA DJELATNOST OŠ-IZNAD STANDARDA</t>
  </si>
  <si>
    <t xml:space="preserve">OSTALE NAKNADE GRAĐANIMA </t>
  </si>
  <si>
    <t xml:space="preserve">NAKNADE GRAĐANIMA I KUĆANSTVIMA </t>
  </si>
  <si>
    <t>Namjenski prihodi i primici</t>
  </si>
  <si>
    <t>9108</t>
  </si>
  <si>
    <t>MOZAIK 4</t>
  </si>
  <si>
    <t>T910801</t>
  </si>
  <si>
    <t>Provedba projekta MOZAIK 4</t>
  </si>
  <si>
    <t xml:space="preserve">PROGRAM: OPREMANJE KNJIŽNICA </t>
  </si>
  <si>
    <t>K240502</t>
  </si>
  <si>
    <t>I. IZMJENE I DOPUNE  FINANCIJSKOG PLANA OŠ VLADIMIRA NAZORA - KRNICA  ZA 2022. I                                                                                                                                                PROJEKCIJA PLANA ZA  2023. I 2024. GODINU</t>
  </si>
  <si>
    <t>TEKUĆI PLAN ZA  2022.</t>
  </si>
  <si>
    <t>Krnica, 14.06.2022.</t>
  </si>
  <si>
    <t>1.IZMJENE I DOPUNE PLANA 2022.</t>
  </si>
  <si>
    <t>Marija Škabić</t>
  </si>
  <si>
    <t>1. IZMJENE I DOPUNE</t>
  </si>
  <si>
    <r>
      <t>Matični broj</t>
    </r>
    <r>
      <rPr>
        <b/>
        <sz val="12"/>
        <color indexed="8"/>
        <rFont val="Times New Roman"/>
        <family val="1"/>
      </rPr>
      <t>: 03208303</t>
    </r>
  </si>
  <si>
    <r>
      <t>OIB</t>
    </r>
    <r>
      <rPr>
        <b/>
        <sz val="12"/>
        <color indexed="8"/>
        <rFont val="Times New Roman"/>
        <family val="1"/>
      </rPr>
      <t>: 68924738485</t>
    </r>
  </si>
  <si>
    <r>
      <t>Šifra djelatnosti</t>
    </r>
    <r>
      <rPr>
        <b/>
        <sz val="12"/>
        <color indexed="8"/>
        <rFont val="Times New Roman"/>
        <family val="1"/>
      </rPr>
      <t>:  8520</t>
    </r>
  </si>
  <si>
    <r>
      <t>Broj RKDP</t>
    </r>
    <r>
      <rPr>
        <b/>
        <sz val="12"/>
        <color indexed="8"/>
        <rFont val="Times New Roman"/>
        <family val="1"/>
      </rPr>
      <t>:11041</t>
    </r>
  </si>
  <si>
    <r>
      <t>URBROJ:</t>
    </r>
    <r>
      <rPr>
        <sz val="10"/>
        <rFont val="Times New Roman"/>
        <family val="1"/>
      </rPr>
      <t xml:space="preserve"> </t>
    </r>
  </si>
  <si>
    <t>Krnica,  14.06.2022</t>
  </si>
  <si>
    <t>Krnica, 14.06.2022</t>
  </si>
  <si>
    <r>
      <t>KLASA:</t>
    </r>
    <r>
      <rPr>
        <sz val="10"/>
        <rFont val="Times New Roman"/>
        <family val="1"/>
      </rPr>
      <t xml:space="preserve"> 400-01/21-01/01</t>
    </r>
  </si>
  <si>
    <t>2163-5-2-03-22-03</t>
  </si>
  <si>
    <t>Klasa:  400-01/21-01/01</t>
  </si>
  <si>
    <t>Urbroj: 2163-5-2-03-22-03</t>
  </si>
  <si>
    <t>400-01/21-01/01</t>
  </si>
  <si>
    <t>Razlika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</si>
</sst>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&quot;Yes&quot;;&quot;Yes&quot;;&quot;No&quot;"/>
    <numFmt numFmtId="169" formatCode="&quot;On&quot;;&quot;On&quot;;&quot;Off&quot;"/>
    <numFmt numFmtId="170" formatCode="[$€-2]\ #,##0.00_);[Red]\([$€-2]\ #,##0.00\)"/>
    <numFmt numFmtId="171" formatCode="0.00;[Red]0.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1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21" borderId="7" applyNumberFormat="0" applyAlignment="0" applyProtection="0"/>
    <xf numFmtId="0" fontId="4" fillId="21" borderId="2" applyNumberFormat="0" applyAlignment="0" applyProtection="0"/>
    <xf numFmtId="0" fontId="12" fillId="0" borderId="8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" fillId="22" borderId="3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1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8" fillId="0" borderId="0" xfId="87" applyFont="1">
      <alignment/>
      <protection/>
    </xf>
    <xf numFmtId="0" fontId="1" fillId="0" borderId="0" xfId="87">
      <alignment/>
      <protection/>
    </xf>
    <xf numFmtId="0" fontId="1" fillId="0" borderId="0" xfId="88">
      <alignment/>
      <protection/>
    </xf>
    <xf numFmtId="0" fontId="24" fillId="0" borderId="10" xfId="86" applyNumberFormat="1" applyFont="1" applyFill="1" applyBorder="1" applyAlignment="1" applyProtection="1">
      <alignment horizontal="center" vertical="center" wrapText="1"/>
      <protection/>
    </xf>
    <xf numFmtId="0" fontId="1" fillId="0" borderId="0" xfId="87" applyFont="1">
      <alignment/>
      <protection/>
    </xf>
    <xf numFmtId="0" fontId="1" fillId="0" borderId="0" xfId="88" applyFont="1">
      <alignment/>
      <protection/>
    </xf>
    <xf numFmtId="0" fontId="16" fillId="0" borderId="0" xfId="88" applyFont="1">
      <alignment/>
      <protection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23" fillId="0" borderId="11" xfId="86" applyFont="1" applyBorder="1" applyAlignment="1" quotePrefix="1">
      <alignment horizontal="left" vertical="center" wrapText="1"/>
      <protection/>
    </xf>
    <xf numFmtId="0" fontId="23" fillId="0" borderId="12" xfId="86" applyFont="1" applyBorder="1" applyAlignment="1" quotePrefix="1">
      <alignment horizontal="left" vertical="center" wrapText="1"/>
      <protection/>
    </xf>
    <xf numFmtId="0" fontId="23" fillId="0" borderId="12" xfId="86" applyFont="1" applyBorder="1" applyAlignment="1" quotePrefix="1">
      <alignment horizontal="center" vertical="center" wrapText="1"/>
      <protection/>
    </xf>
    <xf numFmtId="0" fontId="23" fillId="0" borderId="12" xfId="86" applyNumberFormat="1" applyFont="1" applyFill="1" applyBorder="1" applyAlignment="1" applyProtection="1" quotePrefix="1">
      <alignment horizontal="left" vertical="center"/>
      <protection/>
    </xf>
    <xf numFmtId="0" fontId="58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28" fillId="0" borderId="0" xfId="88" applyNumberFormat="1" applyFont="1" applyBorder="1">
      <alignment/>
      <protection/>
    </xf>
    <xf numFmtId="0" fontId="30" fillId="0" borderId="0" xfId="87" applyFont="1">
      <alignment/>
      <protection/>
    </xf>
    <xf numFmtId="0" fontId="31" fillId="0" borderId="0" xfId="87" applyFont="1" applyAlignment="1">
      <alignment horizontal="left"/>
      <protection/>
    </xf>
    <xf numFmtId="0" fontId="32" fillId="0" borderId="0" xfId="87" applyFont="1" applyAlignment="1">
      <alignment horizontal="left"/>
      <protection/>
    </xf>
    <xf numFmtId="0" fontId="33" fillId="0" borderId="0" xfId="87" applyFont="1" applyAlignment="1">
      <alignment horizontal="left"/>
      <protection/>
    </xf>
    <xf numFmtId="0" fontId="34" fillId="0" borderId="0" xfId="87" applyFont="1" applyAlignment="1">
      <alignment horizontal="left"/>
      <protection/>
    </xf>
    <xf numFmtId="0" fontId="35" fillId="0" borderId="0" xfId="0" applyFont="1" applyAlignment="1">
      <alignment/>
    </xf>
    <xf numFmtId="0" fontId="31" fillId="0" borderId="13" xfId="87" applyFont="1" applyBorder="1">
      <alignment/>
      <protection/>
    </xf>
    <xf numFmtId="0" fontId="30" fillId="0" borderId="14" xfId="87" applyFont="1" applyBorder="1">
      <alignment/>
      <protection/>
    </xf>
    <xf numFmtId="0" fontId="30" fillId="0" borderId="15" xfId="87" applyFont="1" applyBorder="1">
      <alignment/>
      <protection/>
    </xf>
    <xf numFmtId="0" fontId="36" fillId="0" borderId="16" xfId="87" applyFont="1" applyBorder="1" applyAlignment="1">
      <alignment vertical="center"/>
      <protection/>
    </xf>
    <xf numFmtId="0" fontId="36" fillId="0" borderId="10" xfId="87" applyFont="1" applyBorder="1" applyAlignment="1">
      <alignment horizontal="center" vertical="center"/>
      <protection/>
    </xf>
    <xf numFmtId="0" fontId="32" fillId="24" borderId="10" xfId="88" applyFont="1" applyFill="1" applyBorder="1" applyAlignment="1">
      <alignment horizontal="center" wrapText="1"/>
      <protection/>
    </xf>
    <xf numFmtId="0" fontId="36" fillId="0" borderId="10" xfId="87" applyFont="1" applyBorder="1" applyAlignment="1">
      <alignment horizontal="center" vertical="center" wrapText="1"/>
      <protection/>
    </xf>
    <xf numFmtId="0" fontId="36" fillId="0" borderId="17" xfId="87" applyFont="1" applyBorder="1" applyAlignment="1">
      <alignment horizontal="center" vertical="center" wrapText="1"/>
      <protection/>
    </xf>
    <xf numFmtId="0" fontId="38" fillId="0" borderId="16" xfId="87" applyFont="1" applyBorder="1">
      <alignment/>
      <protection/>
    </xf>
    <xf numFmtId="0" fontId="38" fillId="0" borderId="10" xfId="87" applyFont="1" applyBorder="1">
      <alignment/>
      <protection/>
    </xf>
    <xf numFmtId="4" fontId="35" fillId="0" borderId="0" xfId="0" applyNumberFormat="1" applyFont="1" applyAlignment="1">
      <alignment/>
    </xf>
    <xf numFmtId="0" fontId="38" fillId="0" borderId="18" xfId="87" applyFont="1" applyBorder="1">
      <alignment/>
      <protection/>
    </xf>
    <xf numFmtId="0" fontId="36" fillId="0" borderId="19" xfId="87" applyFont="1" applyBorder="1">
      <alignment/>
      <protection/>
    </xf>
    <xf numFmtId="4" fontId="38" fillId="0" borderId="10" xfId="87" applyNumberFormat="1" applyFont="1" applyBorder="1">
      <alignment/>
      <protection/>
    </xf>
    <xf numFmtId="4" fontId="36" fillId="0" borderId="19" xfId="87" applyNumberFormat="1" applyFont="1" applyBorder="1">
      <alignment/>
      <protection/>
    </xf>
    <xf numFmtId="4" fontId="36" fillId="0" borderId="10" xfId="87" applyNumberFormat="1" applyFont="1" applyBorder="1">
      <alignment/>
      <protection/>
    </xf>
    <xf numFmtId="4" fontId="36" fillId="0" borderId="17" xfId="87" applyNumberFormat="1" applyFont="1" applyBorder="1">
      <alignment/>
      <protection/>
    </xf>
    <xf numFmtId="4" fontId="38" fillId="0" borderId="17" xfId="87" applyNumberFormat="1" applyFont="1" applyBorder="1">
      <alignment/>
      <protection/>
    </xf>
    <xf numFmtId="4" fontId="36" fillId="0" borderId="20" xfId="87" applyNumberFormat="1" applyFont="1" applyBorder="1">
      <alignment/>
      <protection/>
    </xf>
    <xf numFmtId="4" fontId="30" fillId="0" borderId="0" xfId="87" applyNumberFormat="1" applyFont="1">
      <alignment/>
      <protection/>
    </xf>
    <xf numFmtId="4" fontId="35" fillId="0" borderId="10" xfId="0" applyNumberFormat="1" applyFont="1" applyBorder="1" applyAlignment="1">
      <alignment/>
    </xf>
    <xf numFmtId="4" fontId="35" fillId="0" borderId="10" xfId="87" applyNumberFormat="1" applyFont="1" applyBorder="1">
      <alignment/>
      <protection/>
    </xf>
    <xf numFmtId="0" fontId="32" fillId="24" borderId="10" xfId="88" applyFont="1" applyFill="1" applyBorder="1" applyAlignment="1">
      <alignment horizontal="center" vertical="center" wrapText="1"/>
      <protection/>
    </xf>
    <xf numFmtId="4" fontId="0" fillId="0" borderId="12" xfId="86" applyNumberFormat="1" applyFont="1" applyFill="1" applyBorder="1" applyAlignment="1" applyProtection="1">
      <alignment/>
      <protection/>
    </xf>
    <xf numFmtId="4" fontId="23" fillId="0" borderId="10" xfId="86" applyNumberFormat="1" applyFont="1" applyBorder="1" applyAlignment="1">
      <alignment horizontal="right"/>
      <protection/>
    </xf>
    <xf numFmtId="4" fontId="25" fillId="0" borderId="11" xfId="86" applyNumberFormat="1" applyFont="1" applyBorder="1" applyAlignment="1">
      <alignment horizontal="left"/>
      <protection/>
    </xf>
    <xf numFmtId="4" fontId="23" fillId="0" borderId="10" xfId="86" applyNumberFormat="1" applyFont="1" applyFill="1" applyBorder="1" applyAlignment="1" applyProtection="1">
      <alignment horizontal="right" wrapText="1"/>
      <protection/>
    </xf>
    <xf numFmtId="4" fontId="23" fillId="0" borderId="11" xfId="86" applyNumberFormat="1" applyFont="1" applyBorder="1" applyAlignment="1" quotePrefix="1">
      <alignment horizontal="left" vertical="center" wrapText="1"/>
      <protection/>
    </xf>
    <xf numFmtId="4" fontId="23" fillId="0" borderId="12" xfId="86" applyNumberFormat="1" applyFont="1" applyBorder="1" applyAlignment="1" quotePrefix="1">
      <alignment horizontal="left" vertical="center" wrapText="1"/>
      <protection/>
    </xf>
    <xf numFmtId="4" fontId="23" fillId="0" borderId="12" xfId="86" applyNumberFormat="1" applyFont="1" applyBorder="1" applyAlignment="1" quotePrefix="1">
      <alignment horizontal="center" vertical="center" wrapText="1"/>
      <protection/>
    </xf>
    <xf numFmtId="4" fontId="23" fillId="0" borderId="12" xfId="86" applyNumberFormat="1" applyFont="1" applyFill="1" applyBorder="1" applyAlignment="1" applyProtection="1" quotePrefix="1">
      <alignment horizontal="left" vertical="center"/>
      <protection/>
    </xf>
    <xf numFmtId="4" fontId="29" fillId="0" borderId="10" xfId="86" applyNumberFormat="1" applyFont="1" applyFill="1" applyBorder="1" applyAlignment="1" applyProtection="1">
      <alignment horizontal="center" vertical="center" wrapText="1"/>
      <protection/>
    </xf>
    <xf numFmtId="4" fontId="24" fillId="0" borderId="10" xfId="86" applyNumberFormat="1" applyFont="1" applyFill="1" applyBorder="1" applyAlignment="1" applyProtection="1">
      <alignment horizontal="center" vertical="center" wrapText="1"/>
      <protection/>
    </xf>
    <xf numFmtId="4" fontId="27" fillId="0" borderId="12" xfId="86" applyNumberFormat="1" applyFont="1" applyFill="1" applyBorder="1" applyAlignment="1" applyProtection="1">
      <alignment wrapText="1"/>
      <protection/>
    </xf>
    <xf numFmtId="4" fontId="23" fillId="0" borderId="11" xfId="86" applyNumberFormat="1" applyFont="1" applyBorder="1" applyAlignment="1">
      <alignment horizontal="right"/>
      <protection/>
    </xf>
    <xf numFmtId="4" fontId="23" fillId="0" borderId="12" xfId="86" applyNumberFormat="1" applyFont="1" applyBorder="1" applyAlignment="1" quotePrefix="1">
      <alignment horizontal="left"/>
      <protection/>
    </xf>
    <xf numFmtId="4" fontId="23" fillId="0" borderId="12" xfId="86" applyNumberFormat="1" applyFont="1" applyFill="1" applyBorder="1" applyAlignment="1" applyProtection="1">
      <alignment wrapText="1"/>
      <protection/>
    </xf>
    <xf numFmtId="4" fontId="27" fillId="0" borderId="12" xfId="86" applyNumberFormat="1" applyFont="1" applyFill="1" applyBorder="1" applyAlignment="1" applyProtection="1">
      <alignment horizontal="center" wrapText="1"/>
      <protection/>
    </xf>
    <xf numFmtId="4" fontId="22" fillId="0" borderId="10" xfId="86" applyNumberFormat="1" applyFont="1" applyFill="1" applyBorder="1" applyAlignment="1" applyProtection="1">
      <alignment/>
      <protection/>
    </xf>
    <xf numFmtId="0" fontId="31" fillId="0" borderId="21" xfId="88" applyFont="1" applyBorder="1" applyAlignment="1">
      <alignment/>
      <protection/>
    </xf>
    <xf numFmtId="0" fontId="37" fillId="0" borderId="22" xfId="88" applyFont="1" applyBorder="1">
      <alignment/>
      <protection/>
    </xf>
    <xf numFmtId="0" fontId="59" fillId="0" borderId="22" xfId="88" applyFont="1" applyBorder="1">
      <alignment/>
      <protection/>
    </xf>
    <xf numFmtId="0" fontId="30" fillId="0" borderId="23" xfId="88" applyFont="1" applyBorder="1">
      <alignment/>
      <protection/>
    </xf>
    <xf numFmtId="0" fontId="31" fillId="0" borderId="24" xfId="88" applyFont="1" applyBorder="1">
      <alignment/>
      <protection/>
    </xf>
    <xf numFmtId="0" fontId="37" fillId="0" borderId="25" xfId="88" applyFont="1" applyBorder="1">
      <alignment/>
      <protection/>
    </xf>
    <xf numFmtId="0" fontId="30" fillId="0" borderId="26" xfId="88" applyFont="1" applyBorder="1">
      <alignment/>
      <protection/>
    </xf>
    <xf numFmtId="0" fontId="39" fillId="0" borderId="10" xfId="88" applyFont="1" applyBorder="1">
      <alignment/>
      <protection/>
    </xf>
    <xf numFmtId="0" fontId="30" fillId="0" borderId="10" xfId="88" applyFont="1" applyBorder="1">
      <alignment/>
      <protection/>
    </xf>
    <xf numFmtId="0" fontId="32" fillId="0" borderId="10" xfId="88" applyFont="1" applyBorder="1" applyAlignment="1">
      <alignment horizontal="center"/>
      <protection/>
    </xf>
    <xf numFmtId="0" fontId="32" fillId="0" borderId="10" xfId="88" applyFont="1" applyBorder="1">
      <alignment/>
      <protection/>
    </xf>
    <xf numFmtId="4" fontId="40" fillId="0" borderId="10" xfId="88" applyNumberFormat="1" applyFont="1" applyBorder="1">
      <alignment/>
      <protection/>
    </xf>
    <xf numFmtId="4" fontId="41" fillId="0" borderId="10" xfId="88" applyNumberFormat="1" applyFont="1" applyBorder="1">
      <alignment/>
      <protection/>
    </xf>
    <xf numFmtId="0" fontId="41" fillId="0" borderId="10" xfId="0" applyFont="1" applyBorder="1" applyAlignment="1">
      <alignment/>
    </xf>
    <xf numFmtId="4" fontId="41" fillId="0" borderId="10" xfId="0" applyNumberFormat="1" applyFont="1" applyBorder="1" applyAlignment="1">
      <alignment/>
    </xf>
    <xf numFmtId="4" fontId="41" fillId="24" borderId="10" xfId="88" applyNumberFormat="1" applyFont="1" applyFill="1" applyBorder="1">
      <alignment/>
      <protection/>
    </xf>
    <xf numFmtId="49" fontId="40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/>
    </xf>
    <xf numFmtId="49" fontId="41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4" fontId="40" fillId="24" borderId="10" xfId="88" applyNumberFormat="1" applyFont="1" applyFill="1" applyBorder="1">
      <alignment/>
      <protection/>
    </xf>
    <xf numFmtId="0" fontId="30" fillId="0" borderId="11" xfId="88" applyFont="1" applyBorder="1">
      <alignment/>
      <protection/>
    </xf>
    <xf numFmtId="4" fontId="41" fillId="24" borderId="27" xfId="88" applyNumberFormat="1" applyFont="1" applyFill="1" applyBorder="1">
      <alignment/>
      <protection/>
    </xf>
    <xf numFmtId="4" fontId="41" fillId="24" borderId="10" xfId="0" applyNumberFormat="1" applyFont="1" applyFill="1" applyBorder="1" applyAlignment="1">
      <alignment/>
    </xf>
    <xf numFmtId="4" fontId="40" fillId="24" borderId="10" xfId="0" applyNumberFormat="1" applyFont="1" applyFill="1" applyBorder="1" applyAlignment="1">
      <alignment/>
    </xf>
    <xf numFmtId="49" fontId="40" fillId="0" borderId="10" xfId="0" applyNumberFormat="1" applyFont="1" applyBorder="1" applyAlignment="1">
      <alignment/>
    </xf>
    <xf numFmtId="0" fontId="32" fillId="24" borderId="10" xfId="88" applyFont="1" applyFill="1" applyBorder="1">
      <alignment/>
      <protection/>
    </xf>
    <xf numFmtId="0" fontId="30" fillId="24" borderId="10" xfId="88" applyFont="1" applyFill="1" applyBorder="1">
      <alignment/>
      <protection/>
    </xf>
    <xf numFmtId="0" fontId="30" fillId="24" borderId="27" xfId="88" applyFont="1" applyFill="1" applyBorder="1">
      <alignment/>
      <protection/>
    </xf>
    <xf numFmtId="0" fontId="40" fillId="24" borderId="10" xfId="0" applyFont="1" applyFill="1" applyBorder="1" applyAlignment="1">
      <alignment/>
    </xf>
    <xf numFmtId="0" fontId="41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4" fontId="42" fillId="24" borderId="10" xfId="0" applyNumberFormat="1" applyFont="1" applyFill="1" applyBorder="1" applyAlignment="1">
      <alignment/>
    </xf>
    <xf numFmtId="4" fontId="35" fillId="24" borderId="10" xfId="0" applyNumberFormat="1" applyFont="1" applyFill="1" applyBorder="1" applyAlignment="1">
      <alignment/>
    </xf>
    <xf numFmtId="49" fontId="41" fillId="0" borderId="10" xfId="0" applyNumberFormat="1" applyFont="1" applyBorder="1" applyAlignment="1">
      <alignment horizontal="right"/>
    </xf>
    <xf numFmtId="0" fontId="40" fillId="0" borderId="10" xfId="88" applyFont="1" applyBorder="1">
      <alignment/>
      <protection/>
    </xf>
    <xf numFmtId="0" fontId="32" fillId="25" borderId="10" xfId="88" applyFont="1" applyFill="1" applyBorder="1" applyAlignment="1">
      <alignment horizontal="left"/>
      <protection/>
    </xf>
    <xf numFmtId="0" fontId="32" fillId="25" borderId="10" xfId="88" applyFont="1" applyFill="1" applyBorder="1">
      <alignment/>
      <protection/>
    </xf>
    <xf numFmtId="4" fontId="40" fillId="25" borderId="10" xfId="88" applyNumberFormat="1" applyFont="1" applyFill="1" applyBorder="1">
      <alignment/>
      <protection/>
    </xf>
    <xf numFmtId="0" fontId="32" fillId="26" borderId="10" xfId="88" applyFont="1" applyFill="1" applyBorder="1">
      <alignment/>
      <protection/>
    </xf>
    <xf numFmtId="4" fontId="41" fillId="26" borderId="10" xfId="88" applyNumberFormat="1" applyFont="1" applyFill="1" applyBorder="1">
      <alignment/>
      <protection/>
    </xf>
    <xf numFmtId="4" fontId="41" fillId="25" borderId="10" xfId="88" applyNumberFormat="1" applyFont="1" applyFill="1" applyBorder="1">
      <alignment/>
      <protection/>
    </xf>
    <xf numFmtId="0" fontId="32" fillId="27" borderId="10" xfId="88" applyFont="1" applyFill="1" applyBorder="1">
      <alignment/>
      <protection/>
    </xf>
    <xf numFmtId="4" fontId="41" fillId="27" borderId="10" xfId="88" applyNumberFormat="1" applyFont="1" applyFill="1" applyBorder="1">
      <alignment/>
      <protection/>
    </xf>
    <xf numFmtId="0" fontId="40" fillId="25" borderId="10" xfId="88" applyFont="1" applyFill="1" applyBorder="1">
      <alignment/>
      <protection/>
    </xf>
    <xf numFmtId="4" fontId="40" fillId="26" borderId="10" xfId="88" applyNumberFormat="1" applyFont="1" applyFill="1" applyBorder="1">
      <alignment/>
      <protection/>
    </xf>
    <xf numFmtId="4" fontId="44" fillId="24" borderId="10" xfId="0" applyNumberFormat="1" applyFont="1" applyFill="1" applyBorder="1" applyAlignment="1">
      <alignment/>
    </xf>
    <xf numFmtId="4" fontId="45" fillId="24" borderId="10" xfId="0" applyNumberFormat="1" applyFont="1" applyFill="1" applyBorder="1" applyAlignment="1">
      <alignment/>
    </xf>
    <xf numFmtId="0" fontId="40" fillId="24" borderId="10" xfId="88" applyFont="1" applyFill="1" applyBorder="1">
      <alignment/>
      <protection/>
    </xf>
    <xf numFmtId="4" fontId="40" fillId="27" borderId="10" xfId="88" applyNumberFormat="1" applyFont="1" applyFill="1" applyBorder="1">
      <alignment/>
      <protection/>
    </xf>
    <xf numFmtId="0" fontId="41" fillId="0" borderId="10" xfId="88" applyFont="1" applyBorder="1">
      <alignment/>
      <protection/>
    </xf>
    <xf numFmtId="0" fontId="41" fillId="24" borderId="10" xfId="88" applyFont="1" applyFill="1" applyBorder="1">
      <alignment/>
      <protection/>
    </xf>
    <xf numFmtId="0" fontId="3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4" fontId="35" fillId="27" borderId="10" xfId="0" applyNumberFormat="1" applyFont="1" applyFill="1" applyBorder="1" applyAlignment="1">
      <alignment/>
    </xf>
    <xf numFmtId="49" fontId="40" fillId="26" borderId="10" xfId="0" applyNumberFormat="1" applyFont="1" applyFill="1" applyBorder="1" applyAlignment="1">
      <alignment horizontal="right"/>
    </xf>
    <xf numFmtId="0" fontId="40" fillId="26" borderId="10" xfId="0" applyFont="1" applyFill="1" applyBorder="1" applyAlignment="1">
      <alignment/>
    </xf>
    <xf numFmtId="4" fontId="41" fillId="26" borderId="10" xfId="0" applyNumberFormat="1" applyFont="1" applyFill="1" applyBorder="1" applyAlignment="1">
      <alignment/>
    </xf>
    <xf numFmtId="49" fontId="40" fillId="27" borderId="10" xfId="0" applyNumberFormat="1" applyFont="1" applyFill="1" applyBorder="1" applyAlignment="1">
      <alignment horizontal="right"/>
    </xf>
    <xf numFmtId="0" fontId="40" fillId="27" borderId="10" xfId="0" applyFont="1" applyFill="1" applyBorder="1" applyAlignment="1">
      <alignment/>
    </xf>
    <xf numFmtId="4" fontId="41" fillId="27" borderId="10" xfId="0" applyNumberFormat="1" applyFont="1" applyFill="1" applyBorder="1" applyAlignment="1">
      <alignment/>
    </xf>
    <xf numFmtId="4" fontId="41" fillId="25" borderId="10" xfId="0" applyNumberFormat="1" applyFont="1" applyFill="1" applyBorder="1" applyAlignment="1">
      <alignment/>
    </xf>
    <xf numFmtId="0" fontId="32" fillId="27" borderId="10" xfId="0" applyFont="1" applyFill="1" applyBorder="1" applyAlignment="1">
      <alignment/>
    </xf>
    <xf numFmtId="4" fontId="40" fillId="26" borderId="10" xfId="0" applyNumberFormat="1" applyFont="1" applyFill="1" applyBorder="1" applyAlignment="1">
      <alignment/>
    </xf>
    <xf numFmtId="2" fontId="41" fillId="0" borderId="10" xfId="0" applyNumberFormat="1" applyFont="1" applyBorder="1" applyAlignment="1">
      <alignment horizontal="right"/>
    </xf>
    <xf numFmtId="4" fontId="40" fillId="0" borderId="28" xfId="0" applyNumberFormat="1" applyFont="1" applyFill="1" applyBorder="1" applyAlignment="1">
      <alignment/>
    </xf>
    <xf numFmtId="0" fontId="32" fillId="27" borderId="10" xfId="0" applyFont="1" applyFill="1" applyBorder="1" applyAlignment="1">
      <alignment horizontal="right"/>
    </xf>
    <xf numFmtId="4" fontId="40" fillId="25" borderId="10" xfId="0" applyNumberFormat="1" applyFont="1" applyFill="1" applyBorder="1" applyAlignment="1">
      <alignment/>
    </xf>
    <xf numFmtId="0" fontId="30" fillId="26" borderId="10" xfId="88" applyFont="1" applyFill="1" applyBorder="1">
      <alignment/>
      <protection/>
    </xf>
    <xf numFmtId="0" fontId="30" fillId="27" borderId="10" xfId="88" applyFont="1" applyFill="1" applyBorder="1">
      <alignment/>
      <protection/>
    </xf>
    <xf numFmtId="0" fontId="32" fillId="27" borderId="11" xfId="88" applyFont="1" applyFill="1" applyBorder="1">
      <alignment/>
      <protection/>
    </xf>
    <xf numFmtId="0" fontId="32" fillId="27" borderId="0" xfId="88" applyFont="1" applyFill="1" applyBorder="1">
      <alignment/>
      <protection/>
    </xf>
    <xf numFmtId="0" fontId="30" fillId="27" borderId="12" xfId="88" applyFont="1" applyFill="1" applyBorder="1">
      <alignment/>
      <protection/>
    </xf>
    <xf numFmtId="0" fontId="32" fillId="26" borderId="11" xfId="88" applyFont="1" applyFill="1" applyBorder="1">
      <alignment/>
      <protection/>
    </xf>
    <xf numFmtId="0" fontId="32" fillId="26" borderId="0" xfId="88" applyFont="1" applyFill="1" applyBorder="1">
      <alignment/>
      <protection/>
    </xf>
    <xf numFmtId="0" fontId="30" fillId="26" borderId="27" xfId="88" applyFont="1" applyFill="1" applyBorder="1">
      <alignment/>
      <protection/>
    </xf>
    <xf numFmtId="4" fontId="41" fillId="26" borderId="27" xfId="88" applyNumberFormat="1" applyFont="1" applyFill="1" applyBorder="1">
      <alignment/>
      <protection/>
    </xf>
    <xf numFmtId="4" fontId="40" fillId="26" borderId="27" xfId="88" applyNumberFormat="1" applyFont="1" applyFill="1" applyBorder="1">
      <alignment/>
      <protection/>
    </xf>
    <xf numFmtId="0" fontId="30" fillId="0" borderId="0" xfId="88" applyFont="1" applyBorder="1">
      <alignment/>
      <protection/>
    </xf>
    <xf numFmtId="4" fontId="42" fillId="27" borderId="10" xfId="0" applyNumberFormat="1" applyFont="1" applyFill="1" applyBorder="1" applyAlignment="1">
      <alignment/>
    </xf>
    <xf numFmtId="0" fontId="40" fillId="27" borderId="10" xfId="88" applyFont="1" applyFill="1" applyBorder="1">
      <alignment/>
      <protection/>
    </xf>
    <xf numFmtId="0" fontId="40" fillId="26" borderId="10" xfId="88" applyFont="1" applyFill="1" applyBorder="1">
      <alignment/>
      <protection/>
    </xf>
    <xf numFmtId="49" fontId="40" fillId="25" borderId="10" xfId="88" applyNumberFormat="1" applyFont="1" applyFill="1" applyBorder="1">
      <alignment/>
      <protection/>
    </xf>
    <xf numFmtId="49" fontId="40" fillId="26" borderId="10" xfId="88" applyNumberFormat="1" applyFont="1" applyFill="1" applyBorder="1">
      <alignment/>
      <protection/>
    </xf>
    <xf numFmtId="49" fontId="40" fillId="27" borderId="10" xfId="88" applyNumberFormat="1" applyFont="1" applyFill="1" applyBorder="1" applyAlignment="1">
      <alignment horizontal="right"/>
      <protection/>
    </xf>
    <xf numFmtId="0" fontId="41" fillId="24" borderId="29" xfId="88" applyFont="1" applyFill="1" applyBorder="1">
      <alignment/>
      <protection/>
    </xf>
    <xf numFmtId="0" fontId="40" fillId="26" borderId="29" xfId="88" applyFont="1" applyFill="1" applyBorder="1">
      <alignment/>
      <protection/>
    </xf>
    <xf numFmtId="0" fontId="40" fillId="27" borderId="11" xfId="88" applyFont="1" applyFill="1" applyBorder="1">
      <alignment/>
      <protection/>
    </xf>
    <xf numFmtId="0" fontId="40" fillId="27" borderId="12" xfId="88" applyFont="1" applyFill="1" applyBorder="1">
      <alignment/>
      <protection/>
    </xf>
    <xf numFmtId="0" fontId="40" fillId="24" borderId="30" xfId="88" applyFont="1" applyFill="1" applyBorder="1">
      <alignment/>
      <protection/>
    </xf>
    <xf numFmtId="0" fontId="40" fillId="25" borderId="11" xfId="88" applyFont="1" applyFill="1" applyBorder="1">
      <alignment/>
      <protection/>
    </xf>
    <xf numFmtId="0" fontId="40" fillId="25" borderId="27" xfId="88" applyFont="1" applyFill="1" applyBorder="1">
      <alignment/>
      <protection/>
    </xf>
    <xf numFmtId="0" fontId="41" fillId="0" borderId="11" xfId="0" applyFont="1" applyBorder="1" applyAlignment="1">
      <alignment/>
    </xf>
    <xf numFmtId="0" fontId="41" fillId="24" borderId="27" xfId="0" applyFont="1" applyFill="1" applyBorder="1" applyAlignment="1">
      <alignment/>
    </xf>
    <xf numFmtId="4" fontId="45" fillId="26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49" fontId="47" fillId="25" borderId="10" xfId="88" applyNumberFormat="1" applyFont="1" applyFill="1" applyBorder="1">
      <alignment/>
      <protection/>
    </xf>
    <xf numFmtId="4" fontId="47" fillId="25" borderId="10" xfId="0" applyNumberFormat="1" applyFont="1" applyFill="1" applyBorder="1" applyAlignment="1">
      <alignment/>
    </xf>
    <xf numFmtId="4" fontId="47" fillId="25" borderId="10" xfId="88" applyNumberFormat="1" applyFont="1" applyFill="1" applyBorder="1">
      <alignment/>
      <protection/>
    </xf>
    <xf numFmtId="0" fontId="46" fillId="25" borderId="10" xfId="0" applyFont="1" applyFill="1" applyBorder="1" applyAlignment="1">
      <alignment horizontal="left"/>
    </xf>
    <xf numFmtId="0" fontId="46" fillId="25" borderId="10" xfId="0" applyFont="1" applyFill="1" applyBorder="1" applyAlignment="1">
      <alignment/>
    </xf>
    <xf numFmtId="49" fontId="46" fillId="25" borderId="10" xfId="88" applyNumberFormat="1" applyFont="1" applyFill="1" applyBorder="1">
      <alignment/>
      <protection/>
    </xf>
    <xf numFmtId="0" fontId="46" fillId="25" borderId="11" xfId="88" applyFont="1" applyFill="1" applyBorder="1">
      <alignment/>
      <protection/>
    </xf>
    <xf numFmtId="0" fontId="46" fillId="25" borderId="27" xfId="88" applyFont="1" applyFill="1" applyBorder="1">
      <alignment/>
      <protection/>
    </xf>
    <xf numFmtId="4" fontId="45" fillId="25" borderId="10" xfId="0" applyNumberFormat="1" applyFont="1" applyFill="1" applyBorder="1" applyAlignment="1">
      <alignment/>
    </xf>
    <xf numFmtId="0" fontId="48" fillId="25" borderId="10" xfId="88" applyFont="1" applyFill="1" applyBorder="1" applyAlignment="1">
      <alignment horizontal="left"/>
      <protection/>
    </xf>
    <xf numFmtId="0" fontId="48" fillId="25" borderId="10" xfId="88" applyFont="1" applyFill="1" applyBorder="1">
      <alignment/>
      <protection/>
    </xf>
    <xf numFmtId="4" fontId="49" fillId="25" borderId="10" xfId="88" applyNumberFormat="1" applyFont="1" applyFill="1" applyBorder="1">
      <alignment/>
      <protection/>
    </xf>
    <xf numFmtId="0" fontId="48" fillId="25" borderId="10" xfId="0" applyFont="1" applyFill="1" applyBorder="1" applyAlignment="1">
      <alignment horizontal="left"/>
    </xf>
    <xf numFmtId="0" fontId="48" fillId="25" borderId="10" xfId="0" applyFont="1" applyFill="1" applyBorder="1" applyAlignment="1">
      <alignment/>
    </xf>
    <xf numFmtId="4" fontId="49" fillId="25" borderId="10" xfId="0" applyNumberFormat="1" applyFont="1" applyFill="1" applyBorder="1" applyAlignment="1">
      <alignment/>
    </xf>
    <xf numFmtId="49" fontId="48" fillId="25" borderId="10" xfId="88" applyNumberFormat="1" applyFont="1" applyFill="1" applyBorder="1">
      <alignment/>
      <protection/>
    </xf>
    <xf numFmtId="0" fontId="48" fillId="26" borderId="10" xfId="0" applyFont="1" applyFill="1" applyBorder="1" applyAlignment="1">
      <alignment horizontal="left"/>
    </xf>
    <xf numFmtId="0" fontId="48" fillId="26" borderId="10" xfId="0" applyFont="1" applyFill="1" applyBorder="1" applyAlignment="1">
      <alignment/>
    </xf>
    <xf numFmtId="4" fontId="49" fillId="26" borderId="10" xfId="0" applyNumberFormat="1" applyFont="1" applyFill="1" applyBorder="1" applyAlignment="1">
      <alignment/>
    </xf>
    <xf numFmtId="49" fontId="49" fillId="25" borderId="10" xfId="88" applyNumberFormat="1" applyFont="1" applyFill="1" applyBorder="1">
      <alignment/>
      <protection/>
    </xf>
    <xf numFmtId="0" fontId="36" fillId="0" borderId="16" xfId="87" applyFont="1" applyBorder="1">
      <alignment/>
      <protection/>
    </xf>
    <xf numFmtId="0" fontId="36" fillId="0" borderId="10" xfId="87" applyFont="1" applyBorder="1">
      <alignment/>
      <protection/>
    </xf>
    <xf numFmtId="4" fontId="45" fillId="0" borderId="10" xfId="87" applyNumberFormat="1" applyFont="1" applyBorder="1">
      <alignment/>
      <protection/>
    </xf>
    <xf numFmtId="0" fontId="36" fillId="24" borderId="10" xfId="88" applyFont="1" applyFill="1" applyBorder="1" applyAlignment="1">
      <alignment horizontal="center" wrapText="1"/>
      <protection/>
    </xf>
    <xf numFmtId="0" fontId="50" fillId="24" borderId="10" xfId="88" applyFont="1" applyFill="1" applyBorder="1" applyAlignment="1">
      <alignment horizontal="center" wrapText="1"/>
      <protection/>
    </xf>
    <xf numFmtId="0" fontId="43" fillId="0" borderId="0" xfId="0" applyFont="1" applyAlignment="1">
      <alignment/>
    </xf>
    <xf numFmtId="0" fontId="39" fillId="0" borderId="0" xfId="0" applyFont="1" applyAlignment="1">
      <alignment/>
    </xf>
    <xf numFmtId="0" fontId="32" fillId="0" borderId="0" xfId="0" applyFont="1" applyAlignment="1">
      <alignment/>
    </xf>
    <xf numFmtId="0" fontId="51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" fontId="25" fillId="0" borderId="11" xfId="86" applyNumberFormat="1" applyFont="1" applyFill="1" applyBorder="1" applyAlignment="1" applyProtection="1">
      <alignment horizontal="left" wrapText="1"/>
      <protection/>
    </xf>
    <xf numFmtId="4" fontId="26" fillId="0" borderId="12" xfId="86" applyNumberFormat="1" applyFont="1" applyFill="1" applyBorder="1" applyAlignment="1" applyProtection="1">
      <alignment wrapText="1"/>
      <protection/>
    </xf>
    <xf numFmtId="4" fontId="0" fillId="0" borderId="12" xfId="86" applyNumberFormat="1" applyFont="1" applyFill="1" applyBorder="1" applyAlignment="1" applyProtection="1">
      <alignment/>
      <protection/>
    </xf>
    <xf numFmtId="4" fontId="25" fillId="0" borderId="11" xfId="86" applyNumberFormat="1" applyFont="1" applyBorder="1" applyAlignment="1" quotePrefix="1">
      <alignment horizontal="left"/>
      <protection/>
    </xf>
    <xf numFmtId="4" fontId="25" fillId="0" borderId="11" xfId="86" applyNumberFormat="1" applyFont="1" applyFill="1" applyBorder="1" applyAlignment="1" applyProtection="1" quotePrefix="1">
      <alignment horizontal="left" wrapText="1"/>
      <protection/>
    </xf>
    <xf numFmtId="4" fontId="0" fillId="0" borderId="12" xfId="86" applyNumberFormat="1" applyFont="1" applyFill="1" applyBorder="1" applyAlignment="1" applyProtection="1">
      <alignment wrapText="1"/>
      <protection/>
    </xf>
    <xf numFmtId="0" fontId="23" fillId="0" borderId="0" xfId="86" applyNumberFormat="1" applyFont="1" applyFill="1" applyBorder="1" applyAlignment="1" applyProtection="1">
      <alignment horizontal="center" vertical="center" wrapText="1"/>
      <protection/>
    </xf>
    <xf numFmtId="0" fontId="27" fillId="0" borderId="0" xfId="86" applyNumberFormat="1" applyFont="1" applyFill="1" applyBorder="1" applyAlignment="1" applyProtection="1">
      <alignment vertical="center" wrapText="1"/>
      <protection/>
    </xf>
    <xf numFmtId="4" fontId="29" fillId="0" borderId="11" xfId="86" applyNumberFormat="1" applyFont="1" applyFill="1" applyBorder="1" applyAlignment="1" applyProtection="1">
      <alignment horizontal="left" wrapText="1"/>
      <protection/>
    </xf>
    <xf numFmtId="4" fontId="19" fillId="0" borderId="0" xfId="86" applyNumberFormat="1" applyFont="1" applyFill="1" applyBorder="1" applyAlignment="1" applyProtection="1">
      <alignment horizontal="center" vertical="center" wrapText="1"/>
      <protection/>
    </xf>
    <xf numFmtId="4" fontId="22" fillId="0" borderId="0" xfId="86" applyNumberFormat="1" applyFont="1" applyFill="1" applyBorder="1" applyAlignment="1" applyProtection="1">
      <alignment horizontal="center" vertical="center" wrapText="1"/>
      <protection/>
    </xf>
    <xf numFmtId="4" fontId="21" fillId="0" borderId="0" xfId="86" applyNumberFormat="1" applyFont="1" applyFill="1" applyBorder="1" applyAlignment="1" applyProtection="1">
      <alignment/>
      <protection/>
    </xf>
    <xf numFmtId="4" fontId="23" fillId="0" borderId="11" xfId="86" applyNumberFormat="1" applyFont="1" applyFill="1" applyBorder="1" applyAlignment="1" applyProtection="1">
      <alignment horizontal="left" wrapText="1"/>
      <protection/>
    </xf>
    <xf numFmtId="4" fontId="27" fillId="0" borderId="12" xfId="86" applyNumberFormat="1" applyFont="1" applyFill="1" applyBorder="1" applyAlignment="1" applyProtection="1">
      <alignment wrapText="1"/>
      <protection/>
    </xf>
    <xf numFmtId="4" fontId="21" fillId="0" borderId="12" xfId="86" applyNumberFormat="1" applyFont="1" applyFill="1" applyBorder="1" applyAlignment="1" applyProtection="1">
      <alignment/>
      <protection/>
    </xf>
    <xf numFmtId="4" fontId="19" fillId="0" borderId="0" xfId="86" applyNumberFormat="1" applyFont="1" applyFill="1" applyBorder="1" applyAlignment="1" applyProtection="1" quotePrefix="1">
      <alignment horizontal="center" vertical="center" wrapText="1"/>
      <protection/>
    </xf>
    <xf numFmtId="0" fontId="47" fillId="25" borderId="11" xfId="88" applyFont="1" applyFill="1" applyBorder="1">
      <alignment/>
      <protection/>
    </xf>
    <xf numFmtId="0" fontId="47" fillId="25" borderId="27" xfId="88" applyFont="1" applyFill="1" applyBorder="1">
      <alignment/>
      <protection/>
    </xf>
    <xf numFmtId="0" fontId="48" fillId="25" borderId="11" xfId="88" applyFont="1" applyFill="1" applyBorder="1">
      <alignment/>
      <protection/>
    </xf>
    <xf numFmtId="0" fontId="48" fillId="25" borderId="27" xfId="88" applyFont="1" applyFill="1" applyBorder="1">
      <alignment/>
      <protection/>
    </xf>
    <xf numFmtId="0" fontId="40" fillId="26" borderId="11" xfId="0" applyFont="1" applyFill="1" applyBorder="1" applyAlignment="1">
      <alignment/>
    </xf>
    <xf numFmtId="0" fontId="40" fillId="26" borderId="27" xfId="0" applyFont="1" applyFill="1" applyBorder="1" applyAlignment="1">
      <alignment/>
    </xf>
    <xf numFmtId="0" fontId="40" fillId="27" borderId="11" xfId="88" applyFont="1" applyFill="1" applyBorder="1">
      <alignment/>
      <protection/>
    </xf>
    <xf numFmtId="0" fontId="40" fillId="27" borderId="27" xfId="88" applyFont="1" applyFill="1" applyBorder="1">
      <alignment/>
      <protection/>
    </xf>
    <xf numFmtId="0" fontId="32" fillId="27" borderId="11" xfId="88" applyFont="1" applyFill="1" applyBorder="1">
      <alignment/>
      <protection/>
    </xf>
    <xf numFmtId="0" fontId="32" fillId="27" borderId="27" xfId="88" applyFont="1" applyFill="1" applyBorder="1">
      <alignment/>
      <protection/>
    </xf>
    <xf numFmtId="0" fontId="49" fillId="25" borderId="11" xfId="88" applyFont="1" applyFill="1" applyBorder="1">
      <alignment/>
      <protection/>
    </xf>
    <xf numFmtId="0" fontId="49" fillId="25" borderId="27" xfId="88" applyFont="1" applyFill="1" applyBorder="1">
      <alignment/>
      <protection/>
    </xf>
    <xf numFmtId="0" fontId="40" fillId="26" borderId="11" xfId="88" applyFont="1" applyFill="1" applyBorder="1">
      <alignment/>
      <protection/>
    </xf>
    <xf numFmtId="0" fontId="40" fillId="26" borderId="27" xfId="88" applyFont="1" applyFill="1" applyBorder="1">
      <alignment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Obično 4" xfId="86"/>
    <cellStyle name="Obično_List2" xfId="87"/>
    <cellStyle name="Obično_List3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otal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58"/>
  <sheetViews>
    <sheetView zoomScalePageLayoutView="0" workbookViewId="0" topLeftCell="A10">
      <selection activeCell="B20" sqref="B20"/>
    </sheetView>
  </sheetViews>
  <sheetFormatPr defaultColWidth="9.140625" defaultRowHeight="12.75"/>
  <sheetData>
    <row r="6" spans="1:12" ht="15.75">
      <c r="A6" s="184" t="s">
        <v>134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5.75">
      <c r="A7" s="184" t="s">
        <v>135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5.75">
      <c r="A8" s="18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5.75">
      <c r="A9" s="185" t="s">
        <v>140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4.25">
      <c r="A10" s="186" t="s">
        <v>141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5.75">
      <c r="A11" s="184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5.75">
      <c r="A12" s="23" t="s">
        <v>165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5.75">
      <c r="A13" s="23" t="s">
        <v>166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5.75">
      <c r="A14" s="23" t="s">
        <v>167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5.75">
      <c r="A15" s="23" t="s">
        <v>168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5.75">
      <c r="A16" s="18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5.75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5.75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2.75">
      <c r="A19" s="189" t="s">
        <v>172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2.75">
      <c r="A20" s="189" t="s">
        <v>169</v>
      </c>
      <c r="B20" s="23" t="s">
        <v>173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5.75">
      <c r="A21" s="18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.75">
      <c r="A22" s="184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5.75">
      <c r="A23" s="184" t="s">
        <v>170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5.75">
      <c r="A24" s="18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5.75">
      <c r="A25" s="184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5.75">
      <c r="A26" s="18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5.75">
      <c r="A27" s="184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8.75">
      <c r="A28" s="188" t="s">
        <v>136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>
      <c r="A29" s="184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20.25">
      <c r="A30" s="187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5" max="5" width="21.140625" style="0" customWidth="1"/>
    <col min="6" max="8" width="20.140625" style="0" customWidth="1"/>
    <col min="9" max="9" width="16.57421875" style="0" customWidth="1"/>
    <col min="10" max="10" width="16.7109375" style="0" customWidth="1"/>
  </cols>
  <sheetData>
    <row r="1" spans="1:10" ht="43.5" customHeight="1">
      <c r="A1" s="196" t="s">
        <v>159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5.75">
      <c r="A2" s="196" t="s">
        <v>110</v>
      </c>
      <c r="B2" s="196"/>
      <c r="C2" s="196"/>
      <c r="D2" s="196"/>
      <c r="E2" s="196"/>
      <c r="F2" s="196"/>
      <c r="G2" s="196"/>
      <c r="H2" s="196"/>
      <c r="I2" s="197"/>
      <c r="J2" s="197"/>
    </row>
    <row r="3" spans="1:10" ht="43.5" customHeight="1">
      <c r="A3" s="10"/>
      <c r="B3" s="11"/>
      <c r="C3" s="11"/>
      <c r="D3" s="12"/>
      <c r="E3" s="13"/>
      <c r="F3" s="4" t="s">
        <v>124</v>
      </c>
      <c r="G3" s="4" t="s">
        <v>177</v>
      </c>
      <c r="H3" s="46" t="s">
        <v>162</v>
      </c>
      <c r="I3" s="4" t="s">
        <v>125</v>
      </c>
      <c r="J3" s="4" t="s">
        <v>126</v>
      </c>
    </row>
    <row r="4" spans="1:10" ht="15.75">
      <c r="A4" s="190" t="s">
        <v>33</v>
      </c>
      <c r="B4" s="191"/>
      <c r="C4" s="191"/>
      <c r="D4" s="191"/>
      <c r="E4" s="192"/>
      <c r="F4" s="48">
        <v>3682397.19</v>
      </c>
      <c r="G4" s="48">
        <f>H4-F4</f>
        <v>598589.6199999996</v>
      </c>
      <c r="H4" s="48">
        <v>4280986.81</v>
      </c>
      <c r="I4" s="48">
        <v>3391160.33</v>
      </c>
      <c r="J4" s="48">
        <v>3391160.33</v>
      </c>
    </row>
    <row r="5" spans="1:10" ht="15.75">
      <c r="A5" s="190" t="s">
        <v>4</v>
      </c>
      <c r="B5" s="191"/>
      <c r="C5" s="191"/>
      <c r="D5" s="191"/>
      <c r="E5" s="192"/>
      <c r="F5" s="48">
        <v>3682397.19</v>
      </c>
      <c r="G5" s="48">
        <f>H5-F5</f>
        <v>598589.6199999996</v>
      </c>
      <c r="H5" s="48">
        <v>4280986.81</v>
      </c>
      <c r="I5" s="48">
        <v>3391160.33</v>
      </c>
      <c r="J5" s="48">
        <v>3391160.33</v>
      </c>
    </row>
    <row r="6" spans="1:10" ht="15.75">
      <c r="A6" s="193" t="s">
        <v>34</v>
      </c>
      <c r="B6" s="192"/>
      <c r="C6" s="192"/>
      <c r="D6" s="192"/>
      <c r="E6" s="192"/>
      <c r="F6" s="48"/>
      <c r="G6" s="48"/>
      <c r="H6" s="48"/>
      <c r="I6" s="48"/>
      <c r="J6" s="48"/>
    </row>
    <row r="7" spans="1:10" ht="15.75">
      <c r="A7" s="49" t="s">
        <v>35</v>
      </c>
      <c r="B7" s="47"/>
      <c r="C7" s="47"/>
      <c r="D7" s="47"/>
      <c r="E7" s="47"/>
      <c r="F7" s="48">
        <v>3682397.19</v>
      </c>
      <c r="G7" s="48">
        <f>H7-F7</f>
        <v>598589.6199999996</v>
      </c>
      <c r="H7" s="48">
        <v>4280986.81</v>
      </c>
      <c r="I7" s="48">
        <v>3391160.33</v>
      </c>
      <c r="J7" s="48">
        <v>3391160.33</v>
      </c>
    </row>
    <row r="8" spans="1:10" ht="15.75">
      <c r="A8" s="194" t="s">
        <v>36</v>
      </c>
      <c r="B8" s="191"/>
      <c r="C8" s="191"/>
      <c r="D8" s="191"/>
      <c r="E8" s="195"/>
      <c r="F8" s="50">
        <v>3626397.19</v>
      </c>
      <c r="G8" s="50">
        <f>H8-F8</f>
        <v>598589.6199999996</v>
      </c>
      <c r="H8" s="50">
        <v>4224986.81</v>
      </c>
      <c r="I8" s="50">
        <v>3335160.33</v>
      </c>
      <c r="J8" s="50">
        <v>3335160.33</v>
      </c>
    </row>
    <row r="9" spans="1:10" ht="15.75">
      <c r="A9" s="193" t="s">
        <v>37</v>
      </c>
      <c r="B9" s="192"/>
      <c r="C9" s="192"/>
      <c r="D9" s="192"/>
      <c r="E9" s="192"/>
      <c r="F9" s="50">
        <v>56000</v>
      </c>
      <c r="G9" s="50">
        <f>H9-F9</f>
        <v>0</v>
      </c>
      <c r="H9" s="50">
        <v>56000</v>
      </c>
      <c r="I9" s="50">
        <v>56000</v>
      </c>
      <c r="J9" s="50">
        <v>56000</v>
      </c>
    </row>
    <row r="10" spans="1:10" ht="15.75">
      <c r="A10" s="194" t="s">
        <v>38</v>
      </c>
      <c r="B10" s="191"/>
      <c r="C10" s="191"/>
      <c r="D10" s="191"/>
      <c r="E10" s="191"/>
      <c r="F10" s="50"/>
      <c r="G10" s="50"/>
      <c r="H10" s="50"/>
      <c r="I10" s="50">
        <v>0</v>
      </c>
      <c r="J10" s="50">
        <v>0</v>
      </c>
    </row>
    <row r="11" spans="1:10" ht="13.5" customHeight="1">
      <c r="A11" s="199"/>
      <c r="B11" s="200"/>
      <c r="C11" s="200"/>
      <c r="D11" s="200"/>
      <c r="E11" s="200"/>
      <c r="F11" s="201"/>
      <c r="G11" s="201"/>
      <c r="H11" s="201"/>
      <c r="I11" s="201"/>
      <c r="J11" s="201"/>
    </row>
    <row r="12" spans="1:10" ht="25.5">
      <c r="A12" s="51"/>
      <c r="B12" s="52"/>
      <c r="C12" s="52"/>
      <c r="D12" s="53"/>
      <c r="E12" s="54"/>
      <c r="F12" s="55" t="s">
        <v>124</v>
      </c>
      <c r="G12" s="55"/>
      <c r="H12" s="55"/>
      <c r="I12" s="56" t="s">
        <v>125</v>
      </c>
      <c r="J12" s="56" t="s">
        <v>126</v>
      </c>
    </row>
    <row r="13" spans="1:10" ht="15.75">
      <c r="A13" s="202" t="s">
        <v>39</v>
      </c>
      <c r="B13" s="203"/>
      <c r="C13" s="203"/>
      <c r="D13" s="203"/>
      <c r="E13" s="204"/>
      <c r="F13" s="58">
        <v>0</v>
      </c>
      <c r="G13" s="58"/>
      <c r="H13" s="58"/>
      <c r="I13" s="58">
        <v>0</v>
      </c>
      <c r="J13" s="50">
        <v>0</v>
      </c>
    </row>
    <row r="14" spans="1:10" ht="12.75" customHeight="1">
      <c r="A14" s="205"/>
      <c r="B14" s="200"/>
      <c r="C14" s="200"/>
      <c r="D14" s="200"/>
      <c r="E14" s="200"/>
      <c r="F14" s="201"/>
      <c r="G14" s="201"/>
      <c r="H14" s="201"/>
      <c r="I14" s="201"/>
      <c r="J14" s="201"/>
    </row>
    <row r="15" spans="1:10" ht="40.5" customHeight="1">
      <c r="A15" s="51"/>
      <c r="B15" s="52"/>
      <c r="C15" s="52"/>
      <c r="D15" s="53"/>
      <c r="E15" s="54"/>
      <c r="F15" s="56" t="s">
        <v>124</v>
      </c>
      <c r="G15" s="56"/>
      <c r="H15" s="56"/>
      <c r="I15" s="56" t="s">
        <v>125</v>
      </c>
      <c r="J15" s="56" t="s">
        <v>126</v>
      </c>
    </row>
    <row r="16" spans="1:10" ht="15.75">
      <c r="A16" s="190" t="s">
        <v>40</v>
      </c>
      <c r="B16" s="191"/>
      <c r="C16" s="191"/>
      <c r="D16" s="191"/>
      <c r="E16" s="191"/>
      <c r="F16" s="48"/>
      <c r="G16" s="48"/>
      <c r="H16" s="48"/>
      <c r="I16" s="48"/>
      <c r="J16" s="48"/>
    </row>
    <row r="17" spans="1:10" ht="15.75">
      <c r="A17" s="198" t="s">
        <v>41</v>
      </c>
      <c r="B17" s="195"/>
      <c r="C17" s="195"/>
      <c r="D17" s="195"/>
      <c r="E17" s="195"/>
      <c r="F17" s="48"/>
      <c r="G17" s="48"/>
      <c r="H17" s="48"/>
      <c r="I17" s="48"/>
      <c r="J17" s="48"/>
    </row>
    <row r="18" spans="1:10" ht="15.75">
      <c r="A18" s="194" t="s">
        <v>42</v>
      </c>
      <c r="B18" s="191"/>
      <c r="C18" s="191"/>
      <c r="D18" s="191"/>
      <c r="E18" s="191"/>
      <c r="F18" s="48"/>
      <c r="G18" s="48"/>
      <c r="H18" s="48"/>
      <c r="I18" s="48"/>
      <c r="J18" s="48"/>
    </row>
    <row r="19" spans="1:10" ht="18">
      <c r="A19" s="59"/>
      <c r="B19" s="60"/>
      <c r="C19" s="57"/>
      <c r="D19" s="61"/>
      <c r="E19" s="60"/>
      <c r="F19" s="62"/>
      <c r="G19" s="62"/>
      <c r="H19" s="62"/>
      <c r="I19" s="62"/>
      <c r="J19" s="62"/>
    </row>
    <row r="20" spans="1:10" ht="15.75">
      <c r="A20" s="194" t="s">
        <v>43</v>
      </c>
      <c r="B20" s="191"/>
      <c r="C20" s="191"/>
      <c r="D20" s="191"/>
      <c r="E20" s="191"/>
      <c r="F20" s="48">
        <v>0</v>
      </c>
      <c r="G20" s="48"/>
      <c r="H20" s="48"/>
      <c r="I20" s="48"/>
      <c r="J20" s="48"/>
    </row>
    <row r="21" spans="1:10" ht="15">
      <c r="A21" t="s">
        <v>88</v>
      </c>
      <c r="B21" t="s">
        <v>176</v>
      </c>
      <c r="I21" s="5" t="s">
        <v>58</v>
      </c>
      <c r="J21" s="2"/>
    </row>
    <row r="22" spans="1:10" ht="15">
      <c r="A22" t="s">
        <v>87</v>
      </c>
      <c r="B22" t="s">
        <v>173</v>
      </c>
      <c r="I22" s="5" t="s">
        <v>75</v>
      </c>
      <c r="J22" s="2"/>
    </row>
    <row r="23" spans="1:10" ht="15">
      <c r="A23" s="8" t="s">
        <v>171</v>
      </c>
      <c r="I23" s="5" t="s">
        <v>163</v>
      </c>
      <c r="J23" s="2"/>
    </row>
  </sheetData>
  <sheetProtection/>
  <mergeCells count="15">
    <mergeCell ref="A16:E16"/>
    <mergeCell ref="A17:E17"/>
    <mergeCell ref="A18:E18"/>
    <mergeCell ref="A20:E20"/>
    <mergeCell ref="A10:E10"/>
    <mergeCell ref="A11:J11"/>
    <mergeCell ref="A13:E13"/>
    <mergeCell ref="A14:J14"/>
    <mergeCell ref="A5:E5"/>
    <mergeCell ref="A6:E6"/>
    <mergeCell ref="A8:E8"/>
    <mergeCell ref="A9:E9"/>
    <mergeCell ref="A1:J1"/>
    <mergeCell ref="A2:J2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8.57421875" style="0" customWidth="1"/>
    <col min="2" max="2" width="69.57421875" style="0" customWidth="1"/>
    <col min="3" max="5" width="16.7109375" style="0" customWidth="1"/>
    <col min="6" max="6" width="18.421875" style="0" customWidth="1"/>
    <col min="7" max="7" width="17.7109375" style="0" customWidth="1"/>
  </cols>
  <sheetData>
    <row r="1" spans="1:7" ht="15" customHeight="1">
      <c r="A1" s="1" t="s">
        <v>9</v>
      </c>
      <c r="B1" s="1"/>
      <c r="C1" s="2"/>
      <c r="D1" s="2"/>
      <c r="E1" s="2"/>
      <c r="F1" s="2"/>
      <c r="G1" s="2"/>
    </row>
    <row r="2" spans="1:7" ht="15.75" customHeight="1">
      <c r="A2" s="1" t="s">
        <v>10</v>
      </c>
      <c r="B2" s="1"/>
      <c r="C2" s="2"/>
      <c r="D2" s="2"/>
      <c r="E2" s="2"/>
      <c r="F2" s="2"/>
      <c r="G2" s="2"/>
    </row>
    <row r="3" spans="1:7" ht="12" customHeight="1">
      <c r="A3" s="5" t="s">
        <v>174</v>
      </c>
      <c r="B3" s="2"/>
      <c r="C3" s="2"/>
      <c r="D3" s="2"/>
      <c r="E3" s="2"/>
      <c r="F3" s="2"/>
      <c r="G3" s="2"/>
    </row>
    <row r="4" spans="1:7" ht="13.5" customHeight="1">
      <c r="A4" s="5" t="s">
        <v>175</v>
      </c>
      <c r="B4" s="2"/>
      <c r="C4" s="2"/>
      <c r="D4" s="2"/>
      <c r="E4" s="2"/>
      <c r="F4" s="2"/>
      <c r="G4" s="2"/>
    </row>
    <row r="5" spans="1:7" ht="14.25" customHeight="1">
      <c r="A5" s="5" t="s">
        <v>161</v>
      </c>
      <c r="B5" s="2"/>
      <c r="C5" s="2"/>
      <c r="D5" s="2"/>
      <c r="E5" s="2"/>
      <c r="F5" s="2"/>
      <c r="G5" s="2"/>
    </row>
    <row r="6" spans="1:8" ht="23.25" customHeight="1" thickBot="1">
      <c r="A6" s="18"/>
      <c r="B6" s="19" t="s">
        <v>3</v>
      </c>
      <c r="C6" s="20"/>
      <c r="D6" s="20"/>
      <c r="E6" s="20"/>
      <c r="F6" s="21"/>
      <c r="G6" s="22"/>
      <c r="H6" s="23"/>
    </row>
    <row r="7" spans="1:8" ht="6" customHeight="1" hidden="1" thickBot="1">
      <c r="A7" s="18"/>
      <c r="B7" s="18"/>
      <c r="C7" s="18"/>
      <c r="D7" s="18"/>
      <c r="E7" s="18"/>
      <c r="F7" s="18"/>
      <c r="G7" s="18"/>
      <c r="H7" s="23"/>
    </row>
    <row r="8" spans="1:8" ht="1.5" customHeight="1" hidden="1" thickBot="1">
      <c r="A8" s="18"/>
      <c r="B8" s="18"/>
      <c r="C8" s="18"/>
      <c r="D8" s="18"/>
      <c r="E8" s="18"/>
      <c r="F8" s="18"/>
      <c r="G8" s="18"/>
      <c r="H8" s="23"/>
    </row>
    <row r="9" spans="1:8" ht="18.75">
      <c r="A9" s="24" t="s">
        <v>0</v>
      </c>
      <c r="B9" s="25"/>
      <c r="C9" s="25"/>
      <c r="D9" s="25"/>
      <c r="E9" s="25"/>
      <c r="F9" s="25"/>
      <c r="G9" s="26"/>
      <c r="H9" s="23"/>
    </row>
    <row r="10" spans="1:8" ht="39" customHeight="1">
      <c r="A10" s="27" t="s">
        <v>1</v>
      </c>
      <c r="B10" s="28" t="s">
        <v>2</v>
      </c>
      <c r="C10" s="46" t="s">
        <v>160</v>
      </c>
      <c r="D10" s="46" t="s">
        <v>143</v>
      </c>
      <c r="E10" s="46" t="s">
        <v>162</v>
      </c>
      <c r="F10" s="30" t="s">
        <v>122</v>
      </c>
      <c r="G10" s="31" t="s">
        <v>123</v>
      </c>
      <c r="H10" s="23"/>
    </row>
    <row r="11" spans="1:8" ht="11.25" customHeight="1">
      <c r="A11" s="27"/>
      <c r="B11" s="28"/>
      <c r="C11" s="46"/>
      <c r="D11" s="46"/>
      <c r="E11" s="46"/>
      <c r="F11" s="30"/>
      <c r="G11" s="31"/>
      <c r="H11" s="23"/>
    </row>
    <row r="12" spans="1:8" ht="12.75">
      <c r="A12" s="179">
        <v>6</v>
      </c>
      <c r="B12" s="180" t="s">
        <v>4</v>
      </c>
      <c r="C12" s="39">
        <f>C14+C22+C25+C28+C31</f>
        <v>3682397.19</v>
      </c>
      <c r="D12" s="39">
        <f>D14+D25+D31</f>
        <v>598389.6200000002</v>
      </c>
      <c r="E12" s="39">
        <f>E14+E22+E25+E28+E31</f>
        <v>4280986.8100000005</v>
      </c>
      <c r="F12" s="39">
        <v>3391160.33</v>
      </c>
      <c r="G12" s="40">
        <v>3391160.33</v>
      </c>
      <c r="H12" s="23"/>
    </row>
    <row r="13" spans="1:8" ht="12.75">
      <c r="A13" s="32"/>
      <c r="B13" s="33"/>
      <c r="C13" s="37"/>
      <c r="D13" s="37"/>
      <c r="E13" s="37"/>
      <c r="F13" s="37"/>
      <c r="G13" s="41"/>
      <c r="H13" s="23"/>
    </row>
    <row r="14" spans="1:8" ht="12.75">
      <c r="A14" s="179">
        <v>63</v>
      </c>
      <c r="B14" s="180" t="s">
        <v>59</v>
      </c>
      <c r="C14" s="39">
        <f>C15+C17+C18+C19+C20+C16</f>
        <v>2937410.86</v>
      </c>
      <c r="D14" s="39">
        <f>E14-C14</f>
        <v>551033.1400000001</v>
      </c>
      <c r="E14" s="39">
        <f>E15+E16+E17+E18+E19+E20</f>
        <v>3488444</v>
      </c>
      <c r="F14" s="39">
        <f>F15+F16+F17+F18+F19</f>
        <v>2896174</v>
      </c>
      <c r="G14" s="40">
        <v>2896174</v>
      </c>
      <c r="H14" s="23"/>
    </row>
    <row r="15" spans="1:8" ht="12.75">
      <c r="A15" s="32">
        <v>636</v>
      </c>
      <c r="B15" s="33" t="s">
        <v>78</v>
      </c>
      <c r="C15" s="34">
        <v>2659350</v>
      </c>
      <c r="D15" s="44">
        <f>E15-C15</f>
        <v>487350</v>
      </c>
      <c r="E15" s="34">
        <v>3146700</v>
      </c>
      <c r="F15" s="37">
        <v>2659350</v>
      </c>
      <c r="G15" s="41">
        <v>2659350</v>
      </c>
      <c r="H15" s="23"/>
    </row>
    <row r="16" spans="1:8" ht="12.75">
      <c r="A16" s="32">
        <v>636</v>
      </c>
      <c r="B16" s="33" t="s">
        <v>121</v>
      </c>
      <c r="C16" s="44">
        <v>4000</v>
      </c>
      <c r="D16" s="44">
        <v>0</v>
      </c>
      <c r="E16" s="44">
        <v>4000</v>
      </c>
      <c r="F16" s="37">
        <v>4000</v>
      </c>
      <c r="G16" s="41">
        <v>4000</v>
      </c>
      <c r="H16" s="23"/>
    </row>
    <row r="17" spans="1:8" ht="12.75">
      <c r="A17" s="32">
        <v>636</v>
      </c>
      <c r="B17" s="33" t="s">
        <v>99</v>
      </c>
      <c r="C17" s="37">
        <v>52000</v>
      </c>
      <c r="D17" s="37">
        <v>0</v>
      </c>
      <c r="E17" s="37">
        <v>52000</v>
      </c>
      <c r="F17" s="37">
        <v>52000</v>
      </c>
      <c r="G17" s="41">
        <v>52000</v>
      </c>
      <c r="H17" s="23"/>
    </row>
    <row r="18" spans="1:8" ht="12.75">
      <c r="A18" s="32">
        <v>636</v>
      </c>
      <c r="B18" s="33" t="s">
        <v>79</v>
      </c>
      <c r="C18" s="37">
        <v>175500</v>
      </c>
      <c r="D18" s="37">
        <f>E18-C18</f>
        <v>65500</v>
      </c>
      <c r="E18" s="37">
        <v>241000</v>
      </c>
      <c r="F18" s="37">
        <v>175500</v>
      </c>
      <c r="G18" s="41">
        <v>17500</v>
      </c>
      <c r="H18" s="23"/>
    </row>
    <row r="19" spans="1:8" ht="12.75">
      <c r="A19" s="32">
        <v>636</v>
      </c>
      <c r="B19" s="33" t="s">
        <v>93</v>
      </c>
      <c r="C19" s="45">
        <v>5324</v>
      </c>
      <c r="D19" s="45">
        <v>0</v>
      </c>
      <c r="E19" s="45">
        <v>5324</v>
      </c>
      <c r="F19" s="37">
        <v>5324</v>
      </c>
      <c r="G19" s="41">
        <v>5324</v>
      </c>
      <c r="H19" s="23"/>
    </row>
    <row r="20" spans="1:8" ht="12.75">
      <c r="A20" s="32">
        <v>638</v>
      </c>
      <c r="B20" s="33" t="s">
        <v>96</v>
      </c>
      <c r="C20" s="34">
        <v>41236.86</v>
      </c>
      <c r="D20" s="44">
        <f>E20-C20</f>
        <v>-1816.8600000000006</v>
      </c>
      <c r="E20" s="34">
        <v>39420</v>
      </c>
      <c r="F20" s="37">
        <v>0</v>
      </c>
      <c r="G20" s="41">
        <v>0</v>
      </c>
      <c r="H20" s="23"/>
    </row>
    <row r="21" spans="1:8" ht="12.75">
      <c r="A21" s="32"/>
      <c r="B21" s="33"/>
      <c r="C21" s="45"/>
      <c r="D21" s="45"/>
      <c r="E21" s="45"/>
      <c r="F21" s="37"/>
      <c r="G21" s="41"/>
      <c r="H21" s="23"/>
    </row>
    <row r="22" spans="1:8" ht="12.75">
      <c r="A22" s="179">
        <v>64</v>
      </c>
      <c r="B22" s="180" t="s">
        <v>101</v>
      </c>
      <c r="C22" s="181">
        <v>10</v>
      </c>
      <c r="D22" s="181">
        <v>0</v>
      </c>
      <c r="E22" s="181">
        <v>10</v>
      </c>
      <c r="F22" s="39">
        <v>10</v>
      </c>
      <c r="G22" s="40">
        <v>10</v>
      </c>
      <c r="H22" s="23"/>
    </row>
    <row r="23" spans="1:8" ht="12.75">
      <c r="A23" s="32">
        <v>641</v>
      </c>
      <c r="B23" s="33" t="s">
        <v>101</v>
      </c>
      <c r="C23" s="45">
        <v>10</v>
      </c>
      <c r="D23" s="45">
        <v>0</v>
      </c>
      <c r="E23" s="45">
        <v>10</v>
      </c>
      <c r="F23" s="37"/>
      <c r="G23" s="41"/>
      <c r="H23" s="23"/>
    </row>
    <row r="24" spans="1:8" ht="12.75">
      <c r="A24" s="32"/>
      <c r="B24" s="33"/>
      <c r="C24" s="45"/>
      <c r="D24" s="45"/>
      <c r="E24" s="45"/>
      <c r="F24" s="37"/>
      <c r="G24" s="41"/>
      <c r="H24" s="23"/>
    </row>
    <row r="25" spans="1:8" ht="12.75">
      <c r="A25" s="179">
        <v>65</v>
      </c>
      <c r="B25" s="180" t="s">
        <v>5</v>
      </c>
      <c r="C25" s="181">
        <v>70000</v>
      </c>
      <c r="D25" s="181">
        <v>27000</v>
      </c>
      <c r="E25" s="181">
        <v>97200</v>
      </c>
      <c r="F25" s="39">
        <v>70000</v>
      </c>
      <c r="G25" s="40">
        <v>70000</v>
      </c>
      <c r="H25" s="23"/>
    </row>
    <row r="26" spans="1:8" ht="12.75">
      <c r="A26" s="32">
        <v>652</v>
      </c>
      <c r="B26" s="33" t="s">
        <v>6</v>
      </c>
      <c r="C26" s="45">
        <v>70000</v>
      </c>
      <c r="D26" s="45">
        <v>27200</v>
      </c>
      <c r="E26" s="45">
        <v>97200</v>
      </c>
      <c r="F26" s="37"/>
      <c r="G26" s="41"/>
      <c r="H26" s="23"/>
    </row>
    <row r="27" spans="1:8" ht="12.75">
      <c r="A27" s="32"/>
      <c r="B27" s="33"/>
      <c r="C27" s="45"/>
      <c r="D27" s="45"/>
      <c r="E27" s="45"/>
      <c r="F27" s="37"/>
      <c r="G27" s="41"/>
      <c r="H27" s="23"/>
    </row>
    <row r="28" spans="1:8" ht="12.75">
      <c r="A28" s="179">
        <v>66</v>
      </c>
      <c r="B28" s="180" t="s">
        <v>60</v>
      </c>
      <c r="C28" s="181">
        <v>1000</v>
      </c>
      <c r="D28" s="181">
        <v>0</v>
      </c>
      <c r="E28" s="181">
        <v>1000</v>
      </c>
      <c r="F28" s="39">
        <v>1000</v>
      </c>
      <c r="G28" s="40">
        <v>1000</v>
      </c>
      <c r="H28" s="23"/>
    </row>
    <row r="29" spans="1:8" ht="12.75">
      <c r="A29" s="32">
        <v>663</v>
      </c>
      <c r="B29" s="33" t="s">
        <v>61</v>
      </c>
      <c r="C29" s="45">
        <v>1000</v>
      </c>
      <c r="D29" s="45">
        <v>0</v>
      </c>
      <c r="E29" s="45">
        <v>1000</v>
      </c>
      <c r="F29" s="37"/>
      <c r="G29" s="41"/>
      <c r="H29" s="23"/>
    </row>
    <row r="30" spans="1:8" ht="12.75">
      <c r="A30" s="32"/>
      <c r="B30" s="33"/>
      <c r="C30" s="37"/>
      <c r="D30" s="37"/>
      <c r="E30" s="37"/>
      <c r="F30" s="37"/>
      <c r="G30" s="41"/>
      <c r="H30" s="23"/>
    </row>
    <row r="31" spans="1:8" ht="12.75">
      <c r="A31" s="179">
        <v>67</v>
      </c>
      <c r="B31" s="180" t="s">
        <v>7</v>
      </c>
      <c r="C31" s="39">
        <v>673976.33</v>
      </c>
      <c r="D31" s="39">
        <f>E31-C31</f>
        <v>20356.480000000098</v>
      </c>
      <c r="E31" s="39">
        <v>694332.81</v>
      </c>
      <c r="F31" s="39">
        <v>423976.33</v>
      </c>
      <c r="G31" s="40">
        <v>423976.33</v>
      </c>
      <c r="H31" s="23"/>
    </row>
    <row r="32" spans="1:8" ht="12.75">
      <c r="A32" s="32">
        <v>671</v>
      </c>
      <c r="B32" s="33" t="s">
        <v>89</v>
      </c>
      <c r="C32" s="37">
        <v>673976.33</v>
      </c>
      <c r="D32" s="37">
        <f>E32-C32</f>
        <v>20356.480000000098</v>
      </c>
      <c r="E32" s="37">
        <v>694332.81</v>
      </c>
      <c r="F32" s="37"/>
      <c r="G32" s="41"/>
      <c r="H32" s="23"/>
    </row>
    <row r="33" spans="1:8" ht="12.75">
      <c r="A33" s="32"/>
      <c r="B33" s="33"/>
      <c r="C33" s="37"/>
      <c r="D33" s="37"/>
      <c r="E33" s="37"/>
      <c r="F33" s="37"/>
      <c r="G33" s="41"/>
      <c r="H33" s="23"/>
    </row>
    <row r="34" spans="1:8" ht="12.75">
      <c r="A34" s="32"/>
      <c r="B34" s="33"/>
      <c r="C34" s="37"/>
      <c r="D34" s="37"/>
      <c r="E34" s="37"/>
      <c r="F34" s="37"/>
      <c r="G34" s="41"/>
      <c r="H34" s="23"/>
    </row>
    <row r="35" spans="1:8" ht="13.5" thickBot="1">
      <c r="A35" s="35"/>
      <c r="B35" s="36" t="s">
        <v>8</v>
      </c>
      <c r="C35" s="38">
        <f>C14+C22+C25+C28+C31</f>
        <v>3682397.19</v>
      </c>
      <c r="D35" s="38">
        <f>D31+D25+D14</f>
        <v>598389.6200000002</v>
      </c>
      <c r="E35" s="38">
        <f>E31+E28+E25+E22+E14</f>
        <v>4280986.8100000005</v>
      </c>
      <c r="F35" s="38">
        <f>F31+F28+F25+F22+F14</f>
        <v>3391160.33</v>
      </c>
      <c r="G35" s="42">
        <f>G31+G28+G25+G22+G14</f>
        <v>3391160.33</v>
      </c>
      <c r="H35" s="23"/>
    </row>
    <row r="36" spans="1:8" ht="7.5" customHeight="1">
      <c r="A36" s="18"/>
      <c r="B36" s="18"/>
      <c r="C36" s="43"/>
      <c r="D36" s="43"/>
      <c r="E36" s="43"/>
      <c r="F36" s="43"/>
      <c r="G36" s="43"/>
      <c r="H36" s="23"/>
    </row>
    <row r="37" spans="1:8" ht="15">
      <c r="A37" s="18"/>
      <c r="B37" s="18"/>
      <c r="C37" s="43"/>
      <c r="D37" s="43"/>
      <c r="E37" s="43"/>
      <c r="F37" s="43" t="s">
        <v>58</v>
      </c>
      <c r="G37" s="43"/>
      <c r="H37" s="23"/>
    </row>
    <row r="38" spans="1:8" ht="15">
      <c r="A38" s="18"/>
      <c r="B38" s="18"/>
      <c r="C38" s="18"/>
      <c r="D38" s="18"/>
      <c r="E38" s="18"/>
      <c r="F38" s="18" t="s">
        <v>76</v>
      </c>
      <c r="G38" s="18"/>
      <c r="H38" s="23"/>
    </row>
    <row r="39" spans="1:8" ht="15">
      <c r="A39" s="18"/>
      <c r="B39" s="18"/>
      <c r="C39" s="18"/>
      <c r="D39" s="18"/>
      <c r="E39" s="18"/>
      <c r="F39" s="18" t="s">
        <v>163</v>
      </c>
      <c r="G39" s="18"/>
      <c r="H39" s="23"/>
    </row>
    <row r="40" spans="1:8" ht="12.75">
      <c r="A40" s="23"/>
      <c r="B40" s="23"/>
      <c r="C40" s="23"/>
      <c r="D40" s="23"/>
      <c r="E40" s="23"/>
      <c r="F40" s="23"/>
      <c r="G40" s="23"/>
      <c r="H40" s="2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421875" style="0" customWidth="1"/>
    <col min="2" max="2" width="8.7109375" style="0" customWidth="1"/>
    <col min="3" max="3" width="68.00390625" style="0" customWidth="1"/>
    <col min="4" max="6" width="16.57421875" style="0" customWidth="1"/>
    <col min="7" max="7" width="14.8515625" style="0" customWidth="1"/>
    <col min="8" max="8" width="15.7109375" style="0" customWidth="1"/>
  </cols>
  <sheetData>
    <row r="1" spans="1:8" ht="15">
      <c r="A1" s="7" t="s">
        <v>9</v>
      </c>
      <c r="B1" s="3"/>
      <c r="C1" s="3"/>
      <c r="D1" s="3"/>
      <c r="E1" s="3"/>
      <c r="F1" s="3"/>
      <c r="G1" s="3"/>
      <c r="H1" s="3"/>
    </row>
    <row r="2" spans="1:8" ht="15">
      <c r="A2" s="3" t="s">
        <v>32</v>
      </c>
      <c r="B2" s="3"/>
      <c r="C2" s="3"/>
      <c r="D2" s="3"/>
      <c r="E2" s="3"/>
      <c r="F2" s="3"/>
      <c r="G2" s="3"/>
      <c r="H2" s="3"/>
    </row>
    <row r="3" spans="1:8" ht="15">
      <c r="A3" s="6" t="s">
        <v>174</v>
      </c>
      <c r="G3" s="3"/>
      <c r="H3" s="3"/>
    </row>
    <row r="4" spans="1:8" ht="15">
      <c r="A4" s="6" t="s">
        <v>175</v>
      </c>
      <c r="G4" s="3"/>
      <c r="H4" s="3"/>
    </row>
    <row r="5" spans="1:8" ht="24.75" customHeight="1">
      <c r="A5" s="63" t="s">
        <v>11</v>
      </c>
      <c r="B5" s="64"/>
      <c r="C5" s="64"/>
      <c r="D5" s="64"/>
      <c r="E5" s="64"/>
      <c r="F5" s="64"/>
      <c r="G5" s="65"/>
      <c r="H5" s="66"/>
    </row>
    <row r="6" spans="1:8" ht="28.5" customHeight="1">
      <c r="A6" s="67" t="s">
        <v>12</v>
      </c>
      <c r="B6" s="68"/>
      <c r="C6" s="68"/>
      <c r="D6" s="68"/>
      <c r="E6" s="68"/>
      <c r="F6" s="68"/>
      <c r="G6" s="68"/>
      <c r="H6" s="69"/>
    </row>
    <row r="7" spans="1:8" ht="22.5" customHeight="1">
      <c r="A7" s="70" t="s">
        <v>13</v>
      </c>
      <c r="B7" s="71"/>
      <c r="C7" s="71"/>
      <c r="D7" s="29" t="s">
        <v>142</v>
      </c>
      <c r="E7" s="29" t="s">
        <v>143</v>
      </c>
      <c r="F7" s="183" t="s">
        <v>164</v>
      </c>
      <c r="G7" s="72" t="s">
        <v>16</v>
      </c>
      <c r="H7" s="72" t="s">
        <v>16</v>
      </c>
    </row>
    <row r="8" spans="1:8" ht="14.25">
      <c r="A8" s="72" t="s">
        <v>14</v>
      </c>
      <c r="B8" s="72" t="s">
        <v>1</v>
      </c>
      <c r="C8" s="72" t="s">
        <v>15</v>
      </c>
      <c r="D8" s="29" t="s">
        <v>132</v>
      </c>
      <c r="E8" s="29"/>
      <c r="F8" s="182" t="s">
        <v>144</v>
      </c>
      <c r="G8" s="72" t="s">
        <v>113</v>
      </c>
      <c r="H8" s="72" t="s">
        <v>133</v>
      </c>
    </row>
    <row r="9" spans="1:8" ht="14.25">
      <c r="A9" s="72"/>
      <c r="B9" s="72"/>
      <c r="C9" s="72"/>
      <c r="D9" s="29"/>
      <c r="E9" s="29"/>
      <c r="F9" s="29"/>
      <c r="G9" s="72"/>
      <c r="H9" s="72"/>
    </row>
    <row r="10" spans="1:8" ht="15.75">
      <c r="A10" s="168">
        <v>2101</v>
      </c>
      <c r="B10" s="169" t="s">
        <v>127</v>
      </c>
      <c r="C10" s="169"/>
      <c r="D10" s="170">
        <f>D12+D23+D32+D38</f>
        <v>2984938</v>
      </c>
      <c r="E10" s="170">
        <f>E12+E23+E32+E38</f>
        <v>531246.48</v>
      </c>
      <c r="F10" s="170">
        <f>F12+F23+F32+F38</f>
        <v>3516184.48</v>
      </c>
      <c r="G10" s="170">
        <f>G12+G23+G32+G38</f>
        <v>2984938</v>
      </c>
      <c r="H10" s="170">
        <f>H12+H23+H32+H38</f>
        <v>2984938</v>
      </c>
    </row>
    <row r="11" spans="1:8" ht="14.25">
      <c r="A11" s="99"/>
      <c r="B11" s="100"/>
      <c r="C11" s="100"/>
      <c r="D11" s="101"/>
      <c r="E11" s="101"/>
      <c r="F11" s="101"/>
      <c r="G11" s="101"/>
      <c r="H11" s="101"/>
    </row>
    <row r="12" spans="1:16" ht="14.25">
      <c r="A12" s="102" t="s">
        <v>45</v>
      </c>
      <c r="B12" s="102" t="s">
        <v>44</v>
      </c>
      <c r="C12" s="102"/>
      <c r="D12" s="108">
        <v>98808</v>
      </c>
      <c r="E12" s="108">
        <v>0</v>
      </c>
      <c r="F12" s="108">
        <v>98808</v>
      </c>
      <c r="G12" s="108">
        <f>G14</f>
        <v>98808</v>
      </c>
      <c r="H12" s="108">
        <f>H14</f>
        <v>98808</v>
      </c>
      <c r="I12" s="9"/>
      <c r="K12" s="15"/>
      <c r="L12" s="16"/>
      <c r="M12" s="16"/>
      <c r="N12" s="16"/>
      <c r="O12" s="16"/>
      <c r="P12" s="16"/>
    </row>
    <row r="13" spans="1:16" ht="15">
      <c r="A13" s="105">
        <v>48005</v>
      </c>
      <c r="B13" s="214" t="s">
        <v>70</v>
      </c>
      <c r="C13" s="215"/>
      <c r="D13" s="106"/>
      <c r="E13" s="106"/>
      <c r="F13" s="106"/>
      <c r="G13" s="106"/>
      <c r="H13" s="106"/>
      <c r="I13" s="9"/>
      <c r="K13" s="15"/>
      <c r="L13" s="16"/>
      <c r="M13" s="16"/>
      <c r="N13" s="16"/>
      <c r="O13" s="16"/>
      <c r="P13" s="16"/>
    </row>
    <row r="14" spans="1:16" ht="14.25">
      <c r="A14" s="98"/>
      <c r="B14" s="111">
        <v>3</v>
      </c>
      <c r="C14" s="111" t="s">
        <v>18</v>
      </c>
      <c r="D14" s="83">
        <f>D15+D20</f>
        <v>98808</v>
      </c>
      <c r="E14" s="83">
        <f>E15+E20</f>
        <v>0</v>
      </c>
      <c r="F14" s="83">
        <f>F15+F20</f>
        <v>98808</v>
      </c>
      <c r="G14" s="83">
        <v>98808</v>
      </c>
      <c r="H14" s="83">
        <v>98808</v>
      </c>
      <c r="I14" s="94"/>
      <c r="K14" s="16"/>
      <c r="L14" s="16"/>
      <c r="M14" s="16"/>
      <c r="N14" s="16"/>
      <c r="O14" s="16"/>
      <c r="P14" s="16"/>
    </row>
    <row r="15" spans="1:16" ht="14.25">
      <c r="A15" s="98"/>
      <c r="B15" s="111">
        <v>32</v>
      </c>
      <c r="C15" s="111" t="s">
        <v>22</v>
      </c>
      <c r="D15" s="83">
        <f>D16+D17+D18+D19</f>
        <v>94500</v>
      </c>
      <c r="E15" s="83">
        <f>E16+E17+E18+E19</f>
        <v>300</v>
      </c>
      <c r="F15" s="83">
        <f>F16+F17+F18+F19</f>
        <v>94800</v>
      </c>
      <c r="G15" s="83">
        <v>94500</v>
      </c>
      <c r="H15" s="83">
        <v>94500</v>
      </c>
      <c r="I15" s="9"/>
      <c r="K15" s="16"/>
      <c r="L15" s="16"/>
      <c r="M15" s="16"/>
      <c r="N15" s="16"/>
      <c r="O15" s="16"/>
      <c r="P15" s="16"/>
    </row>
    <row r="16" spans="1:16" ht="15">
      <c r="A16" s="113"/>
      <c r="B16" s="114">
        <v>321</v>
      </c>
      <c r="C16" s="114" t="s">
        <v>23</v>
      </c>
      <c r="D16" s="78">
        <v>4500</v>
      </c>
      <c r="E16" s="78">
        <v>3300</v>
      </c>
      <c r="F16" s="78">
        <v>7800</v>
      </c>
      <c r="G16" s="78"/>
      <c r="H16" s="78"/>
      <c r="I16" s="9"/>
      <c r="K16" s="16"/>
      <c r="L16" s="16"/>
      <c r="M16" s="16"/>
      <c r="N16" s="16"/>
      <c r="O16" s="16"/>
      <c r="P16" s="16"/>
    </row>
    <row r="17" spans="1:16" ht="15">
      <c r="A17" s="113"/>
      <c r="B17" s="114">
        <v>322</v>
      </c>
      <c r="C17" s="114" t="s">
        <v>27</v>
      </c>
      <c r="D17" s="78">
        <v>51500</v>
      </c>
      <c r="E17" s="78">
        <v>-6400</v>
      </c>
      <c r="F17" s="78">
        <v>45100</v>
      </c>
      <c r="G17" s="78"/>
      <c r="H17" s="78"/>
      <c r="I17" s="9"/>
      <c r="K17" s="16"/>
      <c r="L17" s="17"/>
      <c r="M17" s="16"/>
      <c r="N17" s="16"/>
      <c r="O17" s="16"/>
      <c r="P17" s="16"/>
    </row>
    <row r="18" spans="1:16" ht="15">
      <c r="A18" s="113"/>
      <c r="B18" s="114">
        <v>323</v>
      </c>
      <c r="C18" s="114" t="s">
        <v>28</v>
      </c>
      <c r="D18" s="78">
        <v>37500</v>
      </c>
      <c r="E18" s="78">
        <v>-600</v>
      </c>
      <c r="F18" s="78">
        <v>36900</v>
      </c>
      <c r="G18" s="78"/>
      <c r="H18" s="78"/>
      <c r="I18" s="9"/>
      <c r="K18" s="16"/>
      <c r="L18" s="17"/>
      <c r="M18" s="16"/>
      <c r="N18" s="16"/>
      <c r="O18" s="16"/>
      <c r="P18" s="16"/>
    </row>
    <row r="19" spans="1:16" ht="15">
      <c r="A19" s="113"/>
      <c r="B19" s="114">
        <v>329</v>
      </c>
      <c r="C19" s="114" t="s">
        <v>24</v>
      </c>
      <c r="D19" s="78">
        <v>1000</v>
      </c>
      <c r="E19" s="78">
        <v>4000</v>
      </c>
      <c r="F19" s="78">
        <v>5000</v>
      </c>
      <c r="G19" s="78"/>
      <c r="H19" s="78"/>
      <c r="I19" s="9"/>
      <c r="K19" s="16"/>
      <c r="L19" s="17"/>
      <c r="M19" s="16"/>
      <c r="N19" s="16"/>
      <c r="O19" s="16"/>
      <c r="P19" s="16"/>
    </row>
    <row r="20" spans="1:16" ht="15">
      <c r="A20" s="98"/>
      <c r="B20" s="111">
        <v>34</v>
      </c>
      <c r="C20" s="111" t="s">
        <v>25</v>
      </c>
      <c r="D20" s="83">
        <v>4308</v>
      </c>
      <c r="E20" s="83">
        <v>-300</v>
      </c>
      <c r="F20" s="83">
        <v>4008</v>
      </c>
      <c r="G20" s="83">
        <v>4308</v>
      </c>
      <c r="H20" s="83">
        <v>4308</v>
      </c>
      <c r="I20" s="9"/>
      <c r="K20" s="16"/>
      <c r="L20" s="17"/>
      <c r="M20" s="16"/>
      <c r="N20" s="16"/>
      <c r="O20" s="16"/>
      <c r="P20" s="16"/>
    </row>
    <row r="21" spans="1:16" ht="15">
      <c r="A21" s="113"/>
      <c r="B21" s="114">
        <v>343</v>
      </c>
      <c r="C21" s="114" t="s">
        <v>29</v>
      </c>
      <c r="D21" s="78">
        <v>4308</v>
      </c>
      <c r="E21" s="78">
        <v>-300</v>
      </c>
      <c r="F21" s="78">
        <v>4008</v>
      </c>
      <c r="G21" s="78"/>
      <c r="H21" s="78"/>
      <c r="I21" s="9"/>
      <c r="K21" s="16"/>
      <c r="L21" s="15"/>
      <c r="M21" s="16"/>
      <c r="N21" s="16"/>
      <c r="O21" s="16"/>
      <c r="P21" s="16"/>
    </row>
    <row r="22" spans="1:16" ht="15">
      <c r="A22" s="113"/>
      <c r="B22" s="114"/>
      <c r="C22" s="114"/>
      <c r="D22" s="78"/>
      <c r="E22" s="78"/>
      <c r="F22" s="78"/>
      <c r="G22" s="78"/>
      <c r="H22" s="78"/>
      <c r="I22" s="9"/>
      <c r="K22" s="16"/>
      <c r="L22" s="15"/>
      <c r="M22" s="16"/>
      <c r="N22" s="16"/>
      <c r="O22" s="16"/>
      <c r="P22" s="16"/>
    </row>
    <row r="23" spans="1:16" ht="14.25">
      <c r="A23" s="144" t="s">
        <v>46</v>
      </c>
      <c r="B23" s="144" t="s">
        <v>47</v>
      </c>
      <c r="C23" s="144"/>
      <c r="D23" s="108">
        <v>226780</v>
      </c>
      <c r="E23" s="108">
        <v>41896.48</v>
      </c>
      <c r="F23" s="108">
        <v>268676.48</v>
      </c>
      <c r="G23" s="108">
        <f>G25</f>
        <v>226780</v>
      </c>
      <c r="H23" s="108">
        <f>H25</f>
        <v>226780</v>
      </c>
      <c r="I23" s="14"/>
      <c r="K23" s="16"/>
      <c r="L23" s="16"/>
      <c r="M23" s="16"/>
      <c r="N23" s="16"/>
      <c r="O23" s="16"/>
      <c r="P23" s="16"/>
    </row>
    <row r="24" spans="1:16" ht="15">
      <c r="A24" s="143">
        <v>48005</v>
      </c>
      <c r="B24" s="212" t="s">
        <v>70</v>
      </c>
      <c r="C24" s="213"/>
      <c r="D24" s="106"/>
      <c r="E24" s="106"/>
      <c r="F24" s="106"/>
      <c r="G24" s="106"/>
      <c r="H24" s="106"/>
      <c r="I24" s="14"/>
      <c r="K24" s="16"/>
      <c r="L24" s="16"/>
      <c r="M24" s="16"/>
      <c r="N24" s="16"/>
      <c r="O24" s="16"/>
      <c r="P24" s="16"/>
    </row>
    <row r="25" spans="1:16" ht="14.25">
      <c r="A25" s="98"/>
      <c r="B25" s="111">
        <v>3</v>
      </c>
      <c r="C25" s="111" t="s">
        <v>18</v>
      </c>
      <c r="D25" s="83">
        <f>D26+D29</f>
        <v>226780</v>
      </c>
      <c r="E25" s="83">
        <f>E26+E29</f>
        <v>41896.48</v>
      </c>
      <c r="F25" s="83">
        <f>F26+F29</f>
        <v>268676.48</v>
      </c>
      <c r="G25" s="83">
        <v>226780</v>
      </c>
      <c r="H25" s="83">
        <v>226780</v>
      </c>
      <c r="I25" s="14"/>
      <c r="K25" s="16"/>
      <c r="L25" s="16"/>
      <c r="M25" s="16"/>
      <c r="N25" s="16"/>
      <c r="O25" s="16"/>
      <c r="P25" s="16"/>
    </row>
    <row r="26" spans="1:16" ht="14.25">
      <c r="A26" s="98"/>
      <c r="B26" s="111">
        <v>32</v>
      </c>
      <c r="C26" s="111" t="s">
        <v>22</v>
      </c>
      <c r="D26" s="83">
        <v>2500</v>
      </c>
      <c r="E26" s="83">
        <f>E28</f>
        <v>7100</v>
      </c>
      <c r="F26" s="83">
        <f>F28</f>
        <v>9600</v>
      </c>
      <c r="G26" s="83">
        <v>2500</v>
      </c>
      <c r="H26" s="83">
        <v>2500</v>
      </c>
      <c r="I26" s="14"/>
      <c r="K26" s="16"/>
      <c r="L26" s="16"/>
      <c r="M26" s="16"/>
      <c r="N26" s="16"/>
      <c r="O26" s="16"/>
      <c r="P26" s="16"/>
    </row>
    <row r="27" spans="1:16" ht="15">
      <c r="A27" s="113"/>
      <c r="B27" s="114">
        <v>322</v>
      </c>
      <c r="C27" s="114" t="s">
        <v>27</v>
      </c>
      <c r="D27" s="78">
        <v>0</v>
      </c>
      <c r="E27" s="78"/>
      <c r="F27" s="78"/>
      <c r="G27" s="78"/>
      <c r="H27" s="78"/>
      <c r="I27" s="14"/>
      <c r="K27" s="16"/>
      <c r="L27" s="16"/>
      <c r="M27" s="16"/>
      <c r="N27" s="16"/>
      <c r="O27" s="16"/>
      <c r="P27" s="16"/>
    </row>
    <row r="28" spans="1:9" ht="15">
      <c r="A28" s="113"/>
      <c r="B28" s="114">
        <v>323</v>
      </c>
      <c r="C28" s="114" t="s">
        <v>28</v>
      </c>
      <c r="D28" s="78">
        <v>2500</v>
      </c>
      <c r="E28" s="78">
        <v>7100</v>
      </c>
      <c r="F28" s="78">
        <v>9600</v>
      </c>
      <c r="G28" s="78"/>
      <c r="H28" s="78"/>
      <c r="I28" s="14"/>
    </row>
    <row r="29" spans="1:9" ht="14.25">
      <c r="A29" s="98"/>
      <c r="B29" s="111">
        <v>37</v>
      </c>
      <c r="C29" s="111" t="s">
        <v>30</v>
      </c>
      <c r="D29" s="83">
        <v>224280</v>
      </c>
      <c r="E29" s="83">
        <f>E30</f>
        <v>34796.48</v>
      </c>
      <c r="F29" s="83">
        <f>F30</f>
        <v>259076.48</v>
      </c>
      <c r="G29" s="83">
        <v>224280</v>
      </c>
      <c r="H29" s="83">
        <v>224280</v>
      </c>
      <c r="I29" s="14"/>
    </row>
    <row r="30" spans="1:9" ht="15">
      <c r="A30" s="113"/>
      <c r="B30" s="114">
        <v>372</v>
      </c>
      <c r="C30" s="114" t="s">
        <v>48</v>
      </c>
      <c r="D30" s="78">
        <v>224280</v>
      </c>
      <c r="E30" s="78">
        <v>34796.48</v>
      </c>
      <c r="F30" s="78">
        <v>259076.48</v>
      </c>
      <c r="G30" s="78"/>
      <c r="H30" s="78"/>
      <c r="I30" s="14"/>
    </row>
    <row r="31" spans="1:9" ht="15">
      <c r="A31" s="98"/>
      <c r="B31" s="111"/>
      <c r="C31" s="111"/>
      <c r="D31" s="78"/>
      <c r="E31" s="78"/>
      <c r="F31" s="78"/>
      <c r="G31" s="78"/>
      <c r="H31" s="78"/>
      <c r="I31" s="14"/>
    </row>
    <row r="32" spans="1:9" ht="14.25">
      <c r="A32" s="144" t="s">
        <v>80</v>
      </c>
      <c r="B32" s="144" t="s">
        <v>81</v>
      </c>
      <c r="C32" s="144"/>
      <c r="D32" s="108">
        <v>0</v>
      </c>
      <c r="E32" s="108">
        <v>2000</v>
      </c>
      <c r="F32" s="108">
        <v>2000</v>
      </c>
      <c r="G32" s="108">
        <v>0</v>
      </c>
      <c r="H32" s="108">
        <v>0</v>
      </c>
      <c r="I32" s="14"/>
    </row>
    <row r="33" spans="1:9" ht="15">
      <c r="A33" s="143">
        <v>55254</v>
      </c>
      <c r="B33" s="212" t="s">
        <v>82</v>
      </c>
      <c r="C33" s="213"/>
      <c r="D33" s="106"/>
      <c r="E33" s="106"/>
      <c r="F33" s="106"/>
      <c r="G33" s="106"/>
      <c r="H33" s="106"/>
      <c r="I33" s="14"/>
    </row>
    <row r="34" spans="1:9" ht="14.25">
      <c r="A34" s="98"/>
      <c r="B34" s="98">
        <v>3</v>
      </c>
      <c r="C34" s="98" t="s">
        <v>18</v>
      </c>
      <c r="D34" s="83">
        <v>0</v>
      </c>
      <c r="E34" s="83">
        <f>E35</f>
        <v>2000</v>
      </c>
      <c r="F34" s="83">
        <f>F35</f>
        <v>2000</v>
      </c>
      <c r="G34" s="74">
        <v>0</v>
      </c>
      <c r="H34" s="74">
        <v>0</v>
      </c>
      <c r="I34" s="14"/>
    </row>
    <row r="35" spans="1:9" ht="15">
      <c r="A35" s="113"/>
      <c r="B35" s="113">
        <v>32</v>
      </c>
      <c r="C35" s="113" t="s">
        <v>22</v>
      </c>
      <c r="D35" s="78">
        <v>0</v>
      </c>
      <c r="E35" s="78">
        <f>E36</f>
        <v>2000</v>
      </c>
      <c r="F35" s="78">
        <f>F36</f>
        <v>2000</v>
      </c>
      <c r="G35" s="75">
        <v>0</v>
      </c>
      <c r="H35" s="75">
        <v>0</v>
      </c>
      <c r="I35" s="14"/>
    </row>
    <row r="36" spans="1:8" ht="15">
      <c r="A36" s="113"/>
      <c r="B36" s="113">
        <v>322</v>
      </c>
      <c r="C36" s="113" t="s">
        <v>27</v>
      </c>
      <c r="D36" s="78">
        <v>0</v>
      </c>
      <c r="E36" s="78">
        <v>2000</v>
      </c>
      <c r="F36" s="78">
        <v>2000</v>
      </c>
      <c r="G36" s="75"/>
      <c r="H36" s="75"/>
    </row>
    <row r="37" spans="1:8" ht="15">
      <c r="A37" s="113"/>
      <c r="B37" s="113"/>
      <c r="C37" s="113"/>
      <c r="D37" s="78"/>
      <c r="E37" s="78"/>
      <c r="F37" s="78"/>
      <c r="G37" s="75"/>
      <c r="H37" s="75"/>
    </row>
    <row r="38" spans="1:8" ht="14.25">
      <c r="A38" s="144" t="s">
        <v>112</v>
      </c>
      <c r="B38" s="144" t="s">
        <v>17</v>
      </c>
      <c r="C38" s="144"/>
      <c r="D38" s="108">
        <f>D40</f>
        <v>2659350</v>
      </c>
      <c r="E38" s="108">
        <f>E40</f>
        <v>487350</v>
      </c>
      <c r="F38" s="108">
        <f>F40</f>
        <v>3146700</v>
      </c>
      <c r="G38" s="108">
        <f>G40</f>
        <v>2659350</v>
      </c>
      <c r="H38" s="108">
        <f>H40</f>
        <v>2659350</v>
      </c>
    </row>
    <row r="39" spans="1:8" ht="15">
      <c r="A39" s="143">
        <v>53082</v>
      </c>
      <c r="B39" s="212" t="s">
        <v>64</v>
      </c>
      <c r="C39" s="213"/>
      <c r="D39" s="106"/>
      <c r="E39" s="106"/>
      <c r="F39" s="106"/>
      <c r="G39" s="106"/>
      <c r="H39" s="106"/>
    </row>
    <row r="40" spans="1:8" ht="14.25">
      <c r="A40" s="98"/>
      <c r="B40" s="98">
        <v>3</v>
      </c>
      <c r="C40" s="111" t="s">
        <v>18</v>
      </c>
      <c r="D40" s="83">
        <f>D41+D45</f>
        <v>2659350</v>
      </c>
      <c r="E40" s="83">
        <f>E41+E45+E49</f>
        <v>487350</v>
      </c>
      <c r="F40" s="83">
        <f>F41+F45+F49</f>
        <v>3146700</v>
      </c>
      <c r="G40" s="83">
        <v>2659350</v>
      </c>
      <c r="H40" s="83">
        <v>2659350</v>
      </c>
    </row>
    <row r="41" spans="1:8" ht="14.25">
      <c r="A41" s="98"/>
      <c r="B41" s="98">
        <v>31</v>
      </c>
      <c r="C41" s="111" t="s">
        <v>19</v>
      </c>
      <c r="D41" s="83">
        <f>D42+D43+D44</f>
        <v>2520000</v>
      </c>
      <c r="E41" s="83">
        <f>E44+E43+E42</f>
        <v>475500</v>
      </c>
      <c r="F41" s="83">
        <f>F42+F43+F44</f>
        <v>2995500</v>
      </c>
      <c r="G41" s="83">
        <v>2520000</v>
      </c>
      <c r="H41" s="83">
        <v>2520000</v>
      </c>
    </row>
    <row r="42" spans="1:8" ht="15">
      <c r="A42" s="113"/>
      <c r="B42" s="113">
        <v>311</v>
      </c>
      <c r="C42" s="114" t="s">
        <v>20</v>
      </c>
      <c r="D42" s="78">
        <v>2100000</v>
      </c>
      <c r="E42" s="78">
        <v>400000</v>
      </c>
      <c r="F42" s="78">
        <v>2500000</v>
      </c>
      <c r="G42" s="78"/>
      <c r="H42" s="78"/>
    </row>
    <row r="43" spans="1:8" ht="15">
      <c r="A43" s="113"/>
      <c r="B43" s="113">
        <v>312</v>
      </c>
      <c r="C43" s="114" t="s">
        <v>26</v>
      </c>
      <c r="D43" s="78">
        <v>70000</v>
      </c>
      <c r="E43" s="78">
        <v>25000</v>
      </c>
      <c r="F43" s="78">
        <v>95000</v>
      </c>
      <c r="G43" s="78"/>
      <c r="H43" s="78"/>
    </row>
    <row r="44" spans="1:9" ht="15">
      <c r="A44" s="113"/>
      <c r="B44" s="113">
        <v>313</v>
      </c>
      <c r="C44" s="114" t="s">
        <v>21</v>
      </c>
      <c r="D44" s="78">
        <v>350000</v>
      </c>
      <c r="E44" s="78">
        <v>50500</v>
      </c>
      <c r="F44" s="78">
        <v>400500</v>
      </c>
      <c r="G44" s="78"/>
      <c r="H44" s="78"/>
      <c r="I44" s="8"/>
    </row>
    <row r="45" spans="1:9" ht="14.25">
      <c r="A45" s="98"/>
      <c r="B45" s="98">
        <v>32</v>
      </c>
      <c r="C45" s="111" t="s">
        <v>22</v>
      </c>
      <c r="D45" s="83">
        <f>D46+D48</f>
        <v>139350</v>
      </c>
      <c r="E45" s="83">
        <f>E48+E47</f>
        <v>8850</v>
      </c>
      <c r="F45" s="83">
        <f>F46+F47+F48</f>
        <v>148200</v>
      </c>
      <c r="G45" s="83">
        <v>139350</v>
      </c>
      <c r="H45" s="83">
        <v>139350</v>
      </c>
      <c r="I45" s="8"/>
    </row>
    <row r="46" spans="1:8" ht="15">
      <c r="A46" s="113"/>
      <c r="B46" s="113">
        <v>321</v>
      </c>
      <c r="C46" s="114" t="s">
        <v>23</v>
      </c>
      <c r="D46" s="78">
        <v>130000</v>
      </c>
      <c r="E46" s="78"/>
      <c r="F46" s="78">
        <v>130000</v>
      </c>
      <c r="G46" s="78"/>
      <c r="H46" s="78"/>
    </row>
    <row r="47" spans="1:8" ht="15">
      <c r="A47" s="113"/>
      <c r="B47" s="113">
        <v>323</v>
      </c>
      <c r="C47" s="114" t="s">
        <v>117</v>
      </c>
      <c r="D47" s="78"/>
      <c r="E47" s="78">
        <v>3850</v>
      </c>
      <c r="F47" s="78">
        <v>3850</v>
      </c>
      <c r="G47" s="78"/>
      <c r="H47" s="78"/>
    </row>
    <row r="48" spans="1:8" ht="15.75">
      <c r="A48" s="115"/>
      <c r="B48" s="76">
        <v>329</v>
      </c>
      <c r="C48" s="93" t="s">
        <v>148</v>
      </c>
      <c r="D48" s="86">
        <v>9350</v>
      </c>
      <c r="E48" s="86">
        <v>5000</v>
      </c>
      <c r="F48" s="86">
        <v>14350</v>
      </c>
      <c r="G48" s="95"/>
      <c r="H48" s="96"/>
    </row>
    <row r="49" spans="1:8" ht="15.75">
      <c r="A49" s="116"/>
      <c r="B49" s="80">
        <v>34</v>
      </c>
      <c r="C49" s="92" t="s">
        <v>25</v>
      </c>
      <c r="D49" s="87"/>
      <c r="E49" s="87">
        <v>3000</v>
      </c>
      <c r="F49" s="87">
        <v>3000</v>
      </c>
      <c r="G49" s="109"/>
      <c r="H49" s="110"/>
    </row>
    <row r="50" spans="1:8" ht="15.75">
      <c r="A50" s="115"/>
      <c r="B50" s="76">
        <v>343</v>
      </c>
      <c r="C50" s="93" t="s">
        <v>29</v>
      </c>
      <c r="D50" s="86"/>
      <c r="E50" s="86">
        <v>3000</v>
      </c>
      <c r="F50" s="86">
        <v>3000</v>
      </c>
      <c r="G50" s="95"/>
      <c r="H50" s="96"/>
    </row>
    <row r="51" spans="1:8" ht="15">
      <c r="A51" s="115"/>
      <c r="B51" s="155"/>
      <c r="C51" s="156"/>
      <c r="D51" s="86"/>
      <c r="E51" s="86"/>
      <c r="F51" s="86"/>
      <c r="G51" s="86"/>
      <c r="H51" s="96"/>
    </row>
    <row r="52" spans="1:8" ht="15.75">
      <c r="A52" s="178" t="s">
        <v>50</v>
      </c>
      <c r="B52" s="216" t="s">
        <v>149</v>
      </c>
      <c r="C52" s="217"/>
      <c r="D52" s="173">
        <f>D56</f>
        <v>76988.33</v>
      </c>
      <c r="E52" s="173">
        <f>E56</f>
        <v>25620</v>
      </c>
      <c r="F52" s="173">
        <f>F56</f>
        <v>102608.33</v>
      </c>
      <c r="G52" s="173">
        <f>G56</f>
        <v>76988.33</v>
      </c>
      <c r="H52" s="173">
        <f>H56</f>
        <v>76988.33</v>
      </c>
    </row>
    <row r="53" spans="1:8" ht="15">
      <c r="A53" s="145"/>
      <c r="B53" s="153"/>
      <c r="C53" s="154"/>
      <c r="D53" s="124"/>
      <c r="E53" s="124"/>
      <c r="F53" s="124"/>
      <c r="G53" s="130"/>
      <c r="H53" s="167"/>
    </row>
    <row r="54" spans="1:8" ht="14.25">
      <c r="A54" s="146" t="s">
        <v>49</v>
      </c>
      <c r="B54" s="218" t="s">
        <v>146</v>
      </c>
      <c r="C54" s="219"/>
      <c r="D54" s="126">
        <f>D56</f>
        <v>76988.33</v>
      </c>
      <c r="E54" s="126">
        <f>E56</f>
        <v>25620</v>
      </c>
      <c r="F54" s="126">
        <f>F56</f>
        <v>102608.33</v>
      </c>
      <c r="G54" s="126">
        <f>G56</f>
        <v>76988.33</v>
      </c>
      <c r="H54" s="157">
        <f>H56</f>
        <v>76988.33</v>
      </c>
    </row>
    <row r="55" spans="1:8" ht="15">
      <c r="A55" s="121" t="s">
        <v>94</v>
      </c>
      <c r="B55" s="122" t="s">
        <v>147</v>
      </c>
      <c r="C55" s="122"/>
      <c r="D55" s="123"/>
      <c r="E55" s="123"/>
      <c r="F55" s="123"/>
      <c r="G55" s="123"/>
      <c r="H55" s="117"/>
    </row>
    <row r="56" spans="1:8" ht="14.25">
      <c r="A56" s="88"/>
      <c r="B56" s="80">
        <v>3</v>
      </c>
      <c r="C56" s="80" t="s">
        <v>18</v>
      </c>
      <c r="D56" s="87">
        <f>D57</f>
        <v>76988.33</v>
      </c>
      <c r="E56" s="87">
        <f>E57</f>
        <v>25620</v>
      </c>
      <c r="F56" s="87">
        <f>F57</f>
        <v>102608.33</v>
      </c>
      <c r="G56" s="87">
        <v>76988.33</v>
      </c>
      <c r="H56" s="110">
        <v>76988.33</v>
      </c>
    </row>
    <row r="57" spans="1:8" ht="15">
      <c r="A57" s="81"/>
      <c r="B57" s="76">
        <v>32</v>
      </c>
      <c r="C57" s="76" t="s">
        <v>22</v>
      </c>
      <c r="D57" s="86">
        <f>D58+D59</f>
        <v>76988.33</v>
      </c>
      <c r="E57" s="86">
        <f>E58</f>
        <v>25620</v>
      </c>
      <c r="F57" s="86">
        <f>F58+F59</f>
        <v>102608.33</v>
      </c>
      <c r="G57" s="86">
        <v>76988.33</v>
      </c>
      <c r="H57" s="96">
        <v>76988.33</v>
      </c>
    </row>
    <row r="58" spans="1:8" ht="15.75">
      <c r="A58" s="81"/>
      <c r="B58" s="76">
        <v>322</v>
      </c>
      <c r="C58" s="76" t="s">
        <v>23</v>
      </c>
      <c r="D58" s="86">
        <v>70000</v>
      </c>
      <c r="E58" s="86">
        <v>25620</v>
      </c>
      <c r="F58" s="86">
        <v>95620</v>
      </c>
      <c r="G58" s="95"/>
      <c r="H58" s="96"/>
    </row>
    <row r="59" spans="1:8" ht="15.75">
      <c r="A59" s="115"/>
      <c r="B59" s="76">
        <v>329</v>
      </c>
      <c r="C59" s="93" t="s">
        <v>148</v>
      </c>
      <c r="D59" s="86">
        <v>6988.33</v>
      </c>
      <c r="E59" s="86">
        <v>0</v>
      </c>
      <c r="F59" s="86">
        <v>6988.33</v>
      </c>
      <c r="G59" s="95"/>
      <c r="H59" s="96"/>
    </row>
    <row r="60" spans="1:8" ht="15.75">
      <c r="A60" s="115"/>
      <c r="B60" s="76"/>
      <c r="C60" s="93"/>
      <c r="D60" s="86"/>
      <c r="E60" s="86"/>
      <c r="F60" s="86"/>
      <c r="G60" s="95"/>
      <c r="H60" s="96"/>
    </row>
    <row r="61" spans="1:8" ht="15">
      <c r="A61" s="159" t="s">
        <v>50</v>
      </c>
      <c r="B61" s="206" t="s">
        <v>145</v>
      </c>
      <c r="C61" s="207"/>
      <c r="D61" s="161">
        <f>D63+D77+D92+D98+D109+D116</f>
        <v>308510</v>
      </c>
      <c r="E61" s="161">
        <f>E63+E77</f>
        <v>90700</v>
      </c>
      <c r="F61" s="161">
        <f>F63+F77+F92+F98+F109+F116</f>
        <v>399210</v>
      </c>
      <c r="G61" s="161">
        <f>G63+G77+G92+G98+G109+G116</f>
        <v>308510</v>
      </c>
      <c r="H61" s="161">
        <f>H63+H77+H92+H98+H109+H116</f>
        <v>308510</v>
      </c>
    </row>
    <row r="62" spans="1:8" ht="14.25">
      <c r="A62" s="145"/>
      <c r="B62" s="153"/>
      <c r="C62" s="154"/>
      <c r="D62" s="101"/>
      <c r="E62" s="101"/>
      <c r="F62" s="101"/>
      <c r="G62" s="101"/>
      <c r="H62" s="101"/>
    </row>
    <row r="63" spans="1:8" ht="14.25">
      <c r="A63" s="144" t="s">
        <v>51</v>
      </c>
      <c r="B63" s="144" t="s">
        <v>52</v>
      </c>
      <c r="C63" s="144"/>
      <c r="D63" s="126">
        <f>D65+D73</f>
        <v>65000</v>
      </c>
      <c r="E63" s="126">
        <f>E65</f>
        <v>13200</v>
      </c>
      <c r="F63" s="126">
        <f>F65+F73</f>
        <v>78200</v>
      </c>
      <c r="G63" s="126">
        <f>G65+G73</f>
        <v>65000</v>
      </c>
      <c r="H63" s="157">
        <f>H65+H73</f>
        <v>65000</v>
      </c>
    </row>
    <row r="64" spans="1:8" ht="15.75">
      <c r="A64" s="147" t="s">
        <v>95</v>
      </c>
      <c r="B64" s="143" t="s">
        <v>66</v>
      </c>
      <c r="C64" s="143"/>
      <c r="D64" s="123"/>
      <c r="E64" s="123"/>
      <c r="F64" s="123"/>
      <c r="G64" s="142"/>
      <c r="H64" s="117"/>
    </row>
    <row r="65" spans="1:8" ht="14.25">
      <c r="A65" s="98"/>
      <c r="B65" s="111">
        <v>3</v>
      </c>
      <c r="C65" s="111" t="s">
        <v>18</v>
      </c>
      <c r="D65" s="83">
        <v>60000</v>
      </c>
      <c r="E65" s="83">
        <f>E66+E69</f>
        <v>13200</v>
      </c>
      <c r="F65" s="83">
        <v>73200</v>
      </c>
      <c r="G65" s="83">
        <v>60000</v>
      </c>
      <c r="H65" s="83">
        <v>60000</v>
      </c>
    </row>
    <row r="66" spans="1:8" ht="14.25">
      <c r="A66" s="98"/>
      <c r="B66" s="111">
        <v>32</v>
      </c>
      <c r="C66" s="111" t="s">
        <v>22</v>
      </c>
      <c r="D66" s="83">
        <v>60000</v>
      </c>
      <c r="E66" s="83">
        <v>13000</v>
      </c>
      <c r="F66" s="83">
        <v>73000</v>
      </c>
      <c r="G66" s="83">
        <v>60000</v>
      </c>
      <c r="H66" s="83">
        <v>60000</v>
      </c>
    </row>
    <row r="67" spans="1:8" ht="15">
      <c r="A67" s="113"/>
      <c r="B67" s="114">
        <v>322</v>
      </c>
      <c r="C67" s="114" t="s">
        <v>116</v>
      </c>
      <c r="D67" s="78">
        <v>60000</v>
      </c>
      <c r="E67" s="78">
        <v>10000</v>
      </c>
      <c r="F67" s="78">
        <v>10000</v>
      </c>
      <c r="G67" s="78"/>
      <c r="H67" s="78"/>
    </row>
    <row r="68" spans="1:8" ht="15">
      <c r="A68" s="113"/>
      <c r="B68" s="114">
        <v>323</v>
      </c>
      <c r="C68" s="114" t="s">
        <v>117</v>
      </c>
      <c r="D68" s="78">
        <v>0</v>
      </c>
      <c r="E68" s="78">
        <v>3000</v>
      </c>
      <c r="F68" s="78">
        <v>3000</v>
      </c>
      <c r="G68" s="78"/>
      <c r="H68" s="78"/>
    </row>
    <row r="69" spans="1:8" ht="14.25">
      <c r="A69" s="98"/>
      <c r="B69" s="111">
        <v>37</v>
      </c>
      <c r="C69" s="111" t="s">
        <v>150</v>
      </c>
      <c r="D69" s="83"/>
      <c r="E69" s="83">
        <v>200</v>
      </c>
      <c r="F69" s="83">
        <v>200</v>
      </c>
      <c r="G69" s="83"/>
      <c r="H69" s="83"/>
    </row>
    <row r="70" spans="1:8" ht="15">
      <c r="A70" s="113"/>
      <c r="B70" s="114">
        <v>372</v>
      </c>
      <c r="C70" s="114" t="s">
        <v>151</v>
      </c>
      <c r="D70" s="78"/>
      <c r="E70" s="78">
        <v>200</v>
      </c>
      <c r="F70" s="78">
        <v>200</v>
      </c>
      <c r="G70" s="78"/>
      <c r="H70" s="78"/>
    </row>
    <row r="71" spans="1:8" ht="15">
      <c r="A71" s="113"/>
      <c r="B71" s="114"/>
      <c r="C71" s="114"/>
      <c r="D71" s="78"/>
      <c r="E71" s="78"/>
      <c r="F71" s="78"/>
      <c r="G71" s="78"/>
      <c r="H71" s="78"/>
    </row>
    <row r="72" spans="1:8" ht="15">
      <c r="A72" s="143">
        <v>55254</v>
      </c>
      <c r="B72" s="143" t="s">
        <v>71</v>
      </c>
      <c r="C72" s="143"/>
      <c r="D72" s="106"/>
      <c r="E72" s="106"/>
      <c r="F72" s="106"/>
      <c r="G72" s="106"/>
      <c r="H72" s="106"/>
    </row>
    <row r="73" spans="1:8" ht="14.25">
      <c r="A73" s="98"/>
      <c r="B73" s="111">
        <v>3</v>
      </c>
      <c r="C73" s="111" t="s">
        <v>18</v>
      </c>
      <c r="D73" s="83">
        <v>5000</v>
      </c>
      <c r="E73" s="83">
        <v>0</v>
      </c>
      <c r="F73" s="83">
        <v>5000</v>
      </c>
      <c r="G73" s="83">
        <v>5000</v>
      </c>
      <c r="H73" s="83">
        <v>5000</v>
      </c>
    </row>
    <row r="74" spans="1:8" ht="15">
      <c r="A74" s="113"/>
      <c r="B74" s="114">
        <v>32</v>
      </c>
      <c r="C74" s="114" t="s">
        <v>22</v>
      </c>
      <c r="D74" s="78">
        <v>5000</v>
      </c>
      <c r="E74" s="78">
        <v>0</v>
      </c>
      <c r="F74" s="78">
        <v>5000</v>
      </c>
      <c r="G74" s="78">
        <v>5000</v>
      </c>
      <c r="H74" s="78">
        <v>5000</v>
      </c>
    </row>
    <row r="75" spans="1:8" ht="15">
      <c r="A75" s="113"/>
      <c r="B75" s="114">
        <v>322</v>
      </c>
      <c r="C75" s="114" t="s">
        <v>27</v>
      </c>
      <c r="D75" s="78">
        <v>5000</v>
      </c>
      <c r="E75" s="78">
        <v>0</v>
      </c>
      <c r="F75" s="78">
        <v>5000</v>
      </c>
      <c r="G75" s="78"/>
      <c r="H75" s="78"/>
    </row>
    <row r="76" spans="1:8" ht="15">
      <c r="A76" s="113"/>
      <c r="B76" s="114"/>
      <c r="C76" s="114"/>
      <c r="D76" s="78"/>
      <c r="E76" s="78"/>
      <c r="F76" s="78"/>
      <c r="G76" s="78"/>
      <c r="H76" s="78"/>
    </row>
    <row r="77" spans="1:8" ht="14.25">
      <c r="A77" s="146" t="s">
        <v>53</v>
      </c>
      <c r="B77" s="144" t="s">
        <v>31</v>
      </c>
      <c r="C77" s="144"/>
      <c r="D77" s="108">
        <f>D79+D84</f>
        <v>180500</v>
      </c>
      <c r="E77" s="108">
        <f>E79+E84</f>
        <v>77500</v>
      </c>
      <c r="F77" s="108">
        <f>F79+F84</f>
        <v>258000</v>
      </c>
      <c r="G77" s="108">
        <f>G79+G84</f>
        <v>180500</v>
      </c>
      <c r="H77" s="108">
        <f>H79+H84</f>
        <v>180500</v>
      </c>
    </row>
    <row r="78" spans="1:8" ht="15">
      <c r="A78" s="143">
        <v>47300</v>
      </c>
      <c r="B78" s="143" t="s">
        <v>66</v>
      </c>
      <c r="C78" s="143"/>
      <c r="D78" s="106"/>
      <c r="E78" s="106"/>
      <c r="F78" s="106"/>
      <c r="G78" s="106"/>
      <c r="H78" s="106"/>
    </row>
    <row r="79" spans="1:8" ht="14.25">
      <c r="A79" s="111"/>
      <c r="B79" s="111">
        <v>3</v>
      </c>
      <c r="C79" s="111" t="s">
        <v>18</v>
      </c>
      <c r="D79" s="83">
        <v>10000</v>
      </c>
      <c r="E79" s="83">
        <v>14000</v>
      </c>
      <c r="F79" s="83">
        <v>24000</v>
      </c>
      <c r="G79" s="83">
        <v>10000</v>
      </c>
      <c r="H79" s="83">
        <v>10000</v>
      </c>
    </row>
    <row r="80" spans="1:8" ht="15">
      <c r="A80" s="114"/>
      <c r="B80" s="114">
        <v>32</v>
      </c>
      <c r="C80" s="114" t="s">
        <v>22</v>
      </c>
      <c r="D80" s="78">
        <v>10000</v>
      </c>
      <c r="E80" s="78">
        <v>14000</v>
      </c>
      <c r="F80" s="78">
        <v>24000</v>
      </c>
      <c r="G80" s="78">
        <v>10000</v>
      </c>
      <c r="H80" s="78">
        <v>10000</v>
      </c>
    </row>
    <row r="81" spans="1:8" ht="15">
      <c r="A81" s="111"/>
      <c r="B81" s="114">
        <v>322</v>
      </c>
      <c r="C81" s="114" t="s">
        <v>27</v>
      </c>
      <c r="D81" s="78">
        <v>10000</v>
      </c>
      <c r="E81" s="78">
        <v>14000</v>
      </c>
      <c r="F81" s="78">
        <v>24000</v>
      </c>
      <c r="G81" s="78"/>
      <c r="H81" s="78"/>
    </row>
    <row r="82" spans="1:8" ht="15">
      <c r="A82" s="111"/>
      <c r="B82" s="114"/>
      <c r="C82" s="114"/>
      <c r="D82" s="78"/>
      <c r="E82" s="78"/>
      <c r="F82" s="78"/>
      <c r="G82" s="78"/>
      <c r="H82" s="78"/>
    </row>
    <row r="83" spans="1:8" ht="15">
      <c r="A83" s="143">
        <v>55254</v>
      </c>
      <c r="B83" s="143" t="s">
        <v>71</v>
      </c>
      <c r="C83" s="143"/>
      <c r="D83" s="112"/>
      <c r="E83" s="112"/>
      <c r="F83" s="112"/>
      <c r="G83" s="106"/>
      <c r="H83" s="106"/>
    </row>
    <row r="84" spans="1:8" ht="15">
      <c r="A84" s="114"/>
      <c r="B84" s="111">
        <v>3</v>
      </c>
      <c r="C84" s="111" t="s">
        <v>18</v>
      </c>
      <c r="D84" s="83">
        <v>170500</v>
      </c>
      <c r="E84" s="83">
        <f>E85+E89</f>
        <v>63500</v>
      </c>
      <c r="F84" s="83">
        <f>F85+F89</f>
        <v>234000</v>
      </c>
      <c r="G84" s="83">
        <v>170500</v>
      </c>
      <c r="H84" s="83">
        <v>170500</v>
      </c>
    </row>
    <row r="85" spans="1:8" ht="14.25">
      <c r="A85" s="111"/>
      <c r="B85" s="111">
        <v>31</v>
      </c>
      <c r="C85" s="111" t="s">
        <v>19</v>
      </c>
      <c r="D85" s="83">
        <f>D86+D87+D88</f>
        <v>164500</v>
      </c>
      <c r="E85" s="83">
        <f>E86+E87</f>
        <v>57500</v>
      </c>
      <c r="F85" s="83">
        <f>F86+F87+F88</f>
        <v>222000</v>
      </c>
      <c r="G85" s="83">
        <v>170500</v>
      </c>
      <c r="H85" s="83">
        <v>170500</v>
      </c>
    </row>
    <row r="86" spans="1:8" ht="15">
      <c r="A86" s="114"/>
      <c r="B86" s="114">
        <v>311</v>
      </c>
      <c r="C86" s="114" t="s">
        <v>54</v>
      </c>
      <c r="D86" s="78">
        <v>130000</v>
      </c>
      <c r="E86" s="78">
        <v>50000</v>
      </c>
      <c r="F86" s="78">
        <v>180000</v>
      </c>
      <c r="G86" s="78"/>
      <c r="H86" s="78"/>
    </row>
    <row r="87" spans="1:8" ht="15">
      <c r="A87" s="114"/>
      <c r="B87" s="114">
        <v>312</v>
      </c>
      <c r="C87" s="114" t="s">
        <v>77</v>
      </c>
      <c r="D87" s="78">
        <v>4500</v>
      </c>
      <c r="E87" s="78">
        <v>7500</v>
      </c>
      <c r="F87" s="78">
        <v>12000</v>
      </c>
      <c r="G87" s="78"/>
      <c r="H87" s="78"/>
    </row>
    <row r="88" spans="1:8" ht="15">
      <c r="A88" s="114"/>
      <c r="B88" s="114">
        <v>313</v>
      </c>
      <c r="C88" s="114" t="s">
        <v>21</v>
      </c>
      <c r="D88" s="78">
        <v>30000</v>
      </c>
      <c r="E88" s="78">
        <v>0</v>
      </c>
      <c r="F88" s="78">
        <v>30000</v>
      </c>
      <c r="G88" s="78"/>
      <c r="H88" s="78"/>
    </row>
    <row r="89" spans="1:8" ht="14.25">
      <c r="A89" s="111"/>
      <c r="B89" s="111">
        <v>32</v>
      </c>
      <c r="C89" s="111" t="s">
        <v>22</v>
      </c>
      <c r="D89" s="83">
        <v>6000</v>
      </c>
      <c r="E89" s="83">
        <v>6000</v>
      </c>
      <c r="F89" s="83">
        <v>12000</v>
      </c>
      <c r="G89" s="83">
        <v>10000</v>
      </c>
      <c r="H89" s="83">
        <v>10000</v>
      </c>
    </row>
    <row r="90" spans="1:8" ht="15">
      <c r="A90" s="114"/>
      <c r="B90" s="114">
        <v>321</v>
      </c>
      <c r="C90" s="114" t="s">
        <v>115</v>
      </c>
      <c r="D90" s="78">
        <v>6000</v>
      </c>
      <c r="E90" s="78">
        <v>6000</v>
      </c>
      <c r="F90" s="78">
        <v>12000</v>
      </c>
      <c r="G90" s="78"/>
      <c r="H90" s="78"/>
    </row>
    <row r="91" spans="1:8" ht="15">
      <c r="A91" s="148"/>
      <c r="B91" s="148"/>
      <c r="C91" s="148"/>
      <c r="D91" s="78"/>
      <c r="E91" s="78"/>
      <c r="F91" s="78"/>
      <c r="G91" s="78"/>
      <c r="H91" s="78"/>
    </row>
    <row r="92" spans="1:9" ht="14.25">
      <c r="A92" s="149" t="s">
        <v>97</v>
      </c>
      <c r="B92" s="149" t="s">
        <v>98</v>
      </c>
      <c r="C92" s="149"/>
      <c r="D92" s="108">
        <v>50000</v>
      </c>
      <c r="E92" s="108"/>
      <c r="F92" s="108">
        <v>50000</v>
      </c>
      <c r="G92" s="108">
        <v>50000</v>
      </c>
      <c r="H92" s="108">
        <v>50000</v>
      </c>
      <c r="I92" s="158"/>
    </row>
    <row r="93" spans="1:9" ht="14.25">
      <c r="A93" s="150"/>
      <c r="B93" s="151" t="s">
        <v>130</v>
      </c>
      <c r="C93" s="151"/>
      <c r="D93" s="112"/>
      <c r="E93" s="112"/>
      <c r="F93" s="112"/>
      <c r="G93" s="112"/>
      <c r="H93" s="112"/>
      <c r="I93" s="158"/>
    </row>
    <row r="94" spans="1:8" ht="14.25">
      <c r="A94" s="152"/>
      <c r="B94" s="152">
        <v>4</v>
      </c>
      <c r="C94" s="152" t="s">
        <v>56</v>
      </c>
      <c r="D94" s="83">
        <v>50000</v>
      </c>
      <c r="E94" s="83"/>
      <c r="F94" s="83">
        <v>50000</v>
      </c>
      <c r="G94" s="83">
        <v>50000</v>
      </c>
      <c r="H94" s="83">
        <v>50000</v>
      </c>
    </row>
    <row r="95" spans="1:8" ht="15">
      <c r="A95" s="114"/>
      <c r="B95" s="114">
        <v>42</v>
      </c>
      <c r="C95" s="114" t="s">
        <v>129</v>
      </c>
      <c r="D95" s="83">
        <v>50000</v>
      </c>
      <c r="E95" s="83"/>
      <c r="F95" s="83">
        <v>50000</v>
      </c>
      <c r="G95" s="78">
        <v>50000</v>
      </c>
      <c r="H95" s="78">
        <v>50000</v>
      </c>
    </row>
    <row r="96" spans="1:8" ht="15">
      <c r="A96" s="114"/>
      <c r="B96" s="114">
        <v>424</v>
      </c>
      <c r="C96" s="114" t="s">
        <v>129</v>
      </c>
      <c r="D96" s="78">
        <v>50000</v>
      </c>
      <c r="E96" s="78"/>
      <c r="F96" s="78">
        <v>50000</v>
      </c>
      <c r="G96" s="78"/>
      <c r="H96" s="78"/>
    </row>
    <row r="97" spans="1:8" ht="15">
      <c r="A97" s="114"/>
      <c r="B97" s="114"/>
      <c r="C97" s="114"/>
      <c r="D97" s="78"/>
      <c r="E97" s="78"/>
      <c r="F97" s="78"/>
      <c r="G97" s="78"/>
      <c r="H97" s="78"/>
    </row>
    <row r="98" spans="1:8" ht="14.25">
      <c r="A98" s="144" t="s">
        <v>62</v>
      </c>
      <c r="B98" s="144" t="s">
        <v>65</v>
      </c>
      <c r="C98" s="144"/>
      <c r="D98" s="108">
        <f>D100+D105</f>
        <v>1010</v>
      </c>
      <c r="E98" s="108"/>
      <c r="F98" s="108">
        <f>F100+F105</f>
        <v>1010</v>
      </c>
      <c r="G98" s="108">
        <f>G100+G105</f>
        <v>1010</v>
      </c>
      <c r="H98" s="108">
        <f>H100+H105</f>
        <v>1010</v>
      </c>
    </row>
    <row r="99" spans="1:8" ht="15">
      <c r="A99" s="143">
        <v>32300</v>
      </c>
      <c r="B99" s="143" t="s">
        <v>131</v>
      </c>
      <c r="C99" s="143"/>
      <c r="D99" s="106"/>
      <c r="E99" s="106"/>
      <c r="F99" s="106"/>
      <c r="G99" s="106"/>
      <c r="H99" s="106"/>
    </row>
    <row r="100" spans="1:8" ht="14.25">
      <c r="A100" s="111"/>
      <c r="B100" s="111">
        <v>3</v>
      </c>
      <c r="C100" s="111" t="s">
        <v>18</v>
      </c>
      <c r="D100" s="83">
        <v>10</v>
      </c>
      <c r="E100" s="83"/>
      <c r="F100" s="83">
        <v>10</v>
      </c>
      <c r="G100" s="83">
        <v>10</v>
      </c>
      <c r="H100" s="83">
        <v>10</v>
      </c>
    </row>
    <row r="101" spans="1:8" ht="15">
      <c r="A101" s="114"/>
      <c r="B101" s="114">
        <v>32</v>
      </c>
      <c r="C101" s="114" t="s">
        <v>22</v>
      </c>
      <c r="D101" s="78">
        <v>10</v>
      </c>
      <c r="E101" s="78"/>
      <c r="F101" s="78">
        <v>10</v>
      </c>
      <c r="G101" s="78">
        <v>10</v>
      </c>
      <c r="H101" s="78">
        <v>10</v>
      </c>
    </row>
    <row r="102" spans="1:8" ht="15">
      <c r="A102" s="114"/>
      <c r="B102" s="114">
        <v>329</v>
      </c>
      <c r="C102" s="114" t="s">
        <v>63</v>
      </c>
      <c r="D102" s="78">
        <v>10</v>
      </c>
      <c r="E102" s="78"/>
      <c r="F102" s="78">
        <v>10</v>
      </c>
      <c r="G102" s="78"/>
      <c r="H102" s="78"/>
    </row>
    <row r="103" spans="1:8" ht="15">
      <c r="A103" s="114"/>
      <c r="B103" s="114"/>
      <c r="C103" s="114"/>
      <c r="D103" s="78"/>
      <c r="E103" s="78"/>
      <c r="F103" s="78"/>
      <c r="G103" s="78"/>
      <c r="H103" s="78"/>
    </row>
    <row r="104" spans="1:8" ht="15">
      <c r="A104" s="143">
        <v>62300</v>
      </c>
      <c r="B104" s="143" t="s">
        <v>72</v>
      </c>
      <c r="C104" s="143"/>
      <c r="D104" s="106"/>
      <c r="E104" s="106"/>
      <c r="F104" s="106"/>
      <c r="G104" s="106"/>
      <c r="H104" s="106"/>
    </row>
    <row r="105" spans="1:8" ht="14.25">
      <c r="A105" s="111"/>
      <c r="B105" s="111">
        <v>3</v>
      </c>
      <c r="C105" s="111" t="s">
        <v>18</v>
      </c>
      <c r="D105" s="83">
        <v>1000</v>
      </c>
      <c r="E105" s="83"/>
      <c r="F105" s="83">
        <v>1000</v>
      </c>
      <c r="G105" s="83">
        <v>1000</v>
      </c>
      <c r="H105" s="83">
        <v>1000</v>
      </c>
    </row>
    <row r="106" spans="1:8" ht="15">
      <c r="A106" s="113"/>
      <c r="B106" s="113">
        <v>36</v>
      </c>
      <c r="C106" s="114" t="s">
        <v>22</v>
      </c>
      <c r="D106" s="78">
        <v>1000</v>
      </c>
      <c r="E106" s="78"/>
      <c r="F106" s="78">
        <v>1000</v>
      </c>
      <c r="G106" s="78">
        <v>1000</v>
      </c>
      <c r="H106" s="78">
        <v>1000</v>
      </c>
    </row>
    <row r="107" spans="1:8" ht="15">
      <c r="A107" s="113"/>
      <c r="B107" s="113">
        <v>363</v>
      </c>
      <c r="C107" s="114" t="s">
        <v>114</v>
      </c>
      <c r="D107" s="78">
        <v>1000</v>
      </c>
      <c r="E107" s="78"/>
      <c r="F107" s="78">
        <v>1000</v>
      </c>
      <c r="G107" s="78"/>
      <c r="H107" s="78"/>
    </row>
    <row r="108" spans="1:8" ht="15">
      <c r="A108" s="114"/>
      <c r="B108" s="114"/>
      <c r="C108" s="114"/>
      <c r="D108" s="78"/>
      <c r="E108" s="78"/>
      <c r="F108" s="78"/>
      <c r="G108" s="78"/>
      <c r="H108" s="78"/>
    </row>
    <row r="109" spans="1:8" ht="15">
      <c r="A109" s="107" t="s">
        <v>68</v>
      </c>
      <c r="B109" s="107" t="s">
        <v>69</v>
      </c>
      <c r="C109" s="107"/>
      <c r="D109" s="101">
        <v>7000</v>
      </c>
      <c r="E109" s="104"/>
      <c r="F109" s="101">
        <v>7000</v>
      </c>
      <c r="G109" s="101">
        <f>G111</f>
        <v>7000</v>
      </c>
      <c r="H109" s="101">
        <f>H111</f>
        <v>7000</v>
      </c>
    </row>
    <row r="110" spans="1:8" ht="15">
      <c r="A110" s="144">
        <v>11001</v>
      </c>
      <c r="B110" s="144" t="s">
        <v>152</v>
      </c>
      <c r="C110" s="144"/>
      <c r="D110" s="103"/>
      <c r="E110" s="103"/>
      <c r="F110" s="103"/>
      <c r="G110" s="103"/>
      <c r="H110" s="103"/>
    </row>
    <row r="111" spans="1:8" ht="14.25">
      <c r="A111" s="73"/>
      <c r="B111" s="73">
        <v>3</v>
      </c>
      <c r="C111" s="89" t="s">
        <v>18</v>
      </c>
      <c r="D111" s="83">
        <v>7000</v>
      </c>
      <c r="E111" s="83"/>
      <c r="F111" s="83">
        <v>7000</v>
      </c>
      <c r="G111" s="83">
        <v>7000</v>
      </c>
      <c r="H111" s="83">
        <v>7000</v>
      </c>
    </row>
    <row r="112" spans="1:8" ht="15">
      <c r="A112" s="71"/>
      <c r="B112" s="71">
        <v>32</v>
      </c>
      <c r="C112" s="90" t="s">
        <v>22</v>
      </c>
      <c r="D112" s="78">
        <v>7000</v>
      </c>
      <c r="E112" s="78"/>
      <c r="F112" s="78">
        <v>7000</v>
      </c>
      <c r="G112" s="78">
        <v>7000</v>
      </c>
      <c r="H112" s="78">
        <v>7000</v>
      </c>
    </row>
    <row r="113" spans="1:8" ht="15">
      <c r="A113" s="71"/>
      <c r="B113" s="71">
        <v>322</v>
      </c>
      <c r="C113" s="90" t="s">
        <v>27</v>
      </c>
      <c r="D113" s="78">
        <v>4000</v>
      </c>
      <c r="E113" s="78"/>
      <c r="F113" s="78">
        <v>4000</v>
      </c>
      <c r="G113" s="78"/>
      <c r="H113" s="78"/>
    </row>
    <row r="114" spans="1:8" ht="15">
      <c r="A114" s="71"/>
      <c r="B114" s="71">
        <v>323</v>
      </c>
      <c r="C114" s="90" t="s">
        <v>28</v>
      </c>
      <c r="D114" s="78">
        <v>3000</v>
      </c>
      <c r="E114" s="78"/>
      <c r="F114" s="78">
        <v>3000</v>
      </c>
      <c r="G114" s="78"/>
      <c r="H114" s="78"/>
    </row>
    <row r="115" spans="1:8" ht="15">
      <c r="A115" s="73"/>
      <c r="B115" s="73" t="s">
        <v>100</v>
      </c>
      <c r="C115" s="89" t="s">
        <v>100</v>
      </c>
      <c r="D115" s="83"/>
      <c r="E115" s="83"/>
      <c r="F115" s="83"/>
      <c r="G115" s="78"/>
      <c r="H115" s="78"/>
    </row>
    <row r="116" spans="1:8" ht="14.25">
      <c r="A116" s="102" t="s">
        <v>73</v>
      </c>
      <c r="B116" s="102" t="s">
        <v>74</v>
      </c>
      <c r="C116" s="102"/>
      <c r="D116" s="108">
        <v>5000</v>
      </c>
      <c r="E116" s="108"/>
      <c r="F116" s="108">
        <v>5000</v>
      </c>
      <c r="G116" s="108">
        <f>G118</f>
        <v>5000</v>
      </c>
      <c r="H116" s="108">
        <f>H118</f>
        <v>5000</v>
      </c>
    </row>
    <row r="117" spans="1:8" ht="15">
      <c r="A117" s="105">
        <v>11001</v>
      </c>
      <c r="B117" s="105" t="s">
        <v>90</v>
      </c>
      <c r="C117" s="105"/>
      <c r="D117" s="106"/>
      <c r="E117" s="106"/>
      <c r="F117" s="106"/>
      <c r="G117" s="106"/>
      <c r="H117" s="106"/>
    </row>
    <row r="118" spans="1:8" ht="14.25">
      <c r="A118" s="73"/>
      <c r="B118" s="73">
        <v>3</v>
      </c>
      <c r="C118" s="89" t="s">
        <v>18</v>
      </c>
      <c r="D118" s="83">
        <v>5000</v>
      </c>
      <c r="E118" s="83"/>
      <c r="F118" s="83">
        <v>5000</v>
      </c>
      <c r="G118" s="83">
        <v>5000</v>
      </c>
      <c r="H118" s="83">
        <v>5000</v>
      </c>
    </row>
    <row r="119" spans="1:8" ht="15">
      <c r="A119" s="71"/>
      <c r="B119" s="71">
        <v>32</v>
      </c>
      <c r="C119" s="90" t="s">
        <v>22</v>
      </c>
      <c r="D119" s="78">
        <v>5000</v>
      </c>
      <c r="E119" s="78"/>
      <c r="F119" s="78">
        <v>5000</v>
      </c>
      <c r="G119" s="78">
        <v>5000</v>
      </c>
      <c r="H119" s="78">
        <v>5000</v>
      </c>
    </row>
    <row r="120" spans="1:8" ht="15">
      <c r="A120" s="71"/>
      <c r="B120" s="71">
        <v>322</v>
      </c>
      <c r="C120" s="90" t="s">
        <v>67</v>
      </c>
      <c r="D120" s="78">
        <v>5000</v>
      </c>
      <c r="E120" s="78"/>
      <c r="F120" s="78">
        <v>5000</v>
      </c>
      <c r="G120" s="78" t="s">
        <v>100</v>
      </c>
      <c r="H120" s="78">
        <v>0</v>
      </c>
    </row>
    <row r="121" spans="1:8" ht="15">
      <c r="A121" s="71"/>
      <c r="B121" s="71"/>
      <c r="C121" s="90"/>
      <c r="D121" s="78"/>
      <c r="E121" s="78"/>
      <c r="F121" s="78"/>
      <c r="G121" s="78"/>
      <c r="H121" s="78"/>
    </row>
    <row r="122" spans="1:8" ht="15.75">
      <c r="A122" s="168">
        <v>2302</v>
      </c>
      <c r="B122" s="169" t="s">
        <v>92</v>
      </c>
      <c r="C122" s="169"/>
      <c r="D122" s="170">
        <f>D126+D133+D138</f>
        <v>18724</v>
      </c>
      <c r="E122" s="170">
        <f>E124</f>
        <v>-12160</v>
      </c>
      <c r="F122" s="170">
        <f>F124+F131+F136</f>
        <v>6564</v>
      </c>
      <c r="G122" s="170">
        <f>SUM(G126+G133+G138)</f>
        <v>18724</v>
      </c>
      <c r="H122" s="170">
        <f>SUM(H126+H133+H138)</f>
        <v>18724</v>
      </c>
    </row>
    <row r="123" spans="1:8" ht="14.25">
      <c r="A123" s="99"/>
      <c r="B123" s="100"/>
      <c r="C123" s="100"/>
      <c r="D123" s="101"/>
      <c r="E123" s="101"/>
      <c r="F123" s="101"/>
      <c r="G123" s="101"/>
      <c r="H123" s="101"/>
    </row>
    <row r="124" spans="1:8" ht="15">
      <c r="A124" s="102" t="s">
        <v>84</v>
      </c>
      <c r="B124" s="102" t="s">
        <v>85</v>
      </c>
      <c r="C124" s="102"/>
      <c r="D124" s="108">
        <v>14000</v>
      </c>
      <c r="E124" s="108">
        <v>-12160</v>
      </c>
      <c r="F124" s="108">
        <v>2240</v>
      </c>
      <c r="G124" s="108">
        <f>G126</f>
        <v>14400</v>
      </c>
      <c r="H124" s="103">
        <f>H126</f>
        <v>14400</v>
      </c>
    </row>
    <row r="125" spans="1:8" ht="15">
      <c r="A125" s="105">
        <v>11001</v>
      </c>
      <c r="B125" s="105" t="s">
        <v>83</v>
      </c>
      <c r="C125" s="105"/>
      <c r="D125" s="106"/>
      <c r="E125" s="106"/>
      <c r="F125" s="106"/>
      <c r="G125" s="106"/>
      <c r="H125" s="106"/>
    </row>
    <row r="126" spans="1:8" ht="14.25">
      <c r="A126" s="73"/>
      <c r="B126" s="73">
        <v>3</v>
      </c>
      <c r="C126" s="89" t="s">
        <v>18</v>
      </c>
      <c r="D126" s="83">
        <v>14400</v>
      </c>
      <c r="E126" s="83">
        <v>-12160</v>
      </c>
      <c r="F126" s="83">
        <v>2240</v>
      </c>
      <c r="G126" s="83">
        <v>14400</v>
      </c>
      <c r="H126" s="83">
        <v>14400</v>
      </c>
    </row>
    <row r="127" spans="1:8" ht="15">
      <c r="A127" s="71"/>
      <c r="B127" s="71">
        <v>31</v>
      </c>
      <c r="C127" s="90" t="s">
        <v>19</v>
      </c>
      <c r="D127" s="78">
        <v>14400</v>
      </c>
      <c r="E127" s="78">
        <v>-12160</v>
      </c>
      <c r="F127" s="78">
        <v>2240</v>
      </c>
      <c r="G127" s="78">
        <v>14400</v>
      </c>
      <c r="H127" s="78">
        <v>14400</v>
      </c>
    </row>
    <row r="128" spans="1:8" ht="15">
      <c r="A128" s="71"/>
      <c r="B128" s="71">
        <v>311</v>
      </c>
      <c r="C128" s="90" t="s">
        <v>86</v>
      </c>
      <c r="D128" s="78">
        <v>12200</v>
      </c>
      <c r="E128" s="78">
        <v>-12160</v>
      </c>
      <c r="F128" s="78">
        <v>2040</v>
      </c>
      <c r="G128" s="78"/>
      <c r="H128" s="78"/>
    </row>
    <row r="129" spans="1:8" ht="15">
      <c r="A129" s="71"/>
      <c r="B129" s="71">
        <v>313</v>
      </c>
      <c r="C129" s="90" t="s">
        <v>21</v>
      </c>
      <c r="D129" s="78">
        <v>2200</v>
      </c>
      <c r="E129" s="78">
        <v>-2000</v>
      </c>
      <c r="F129" s="78">
        <v>200</v>
      </c>
      <c r="G129" s="78"/>
      <c r="H129" s="78"/>
    </row>
    <row r="130" spans="1:8" ht="15">
      <c r="A130" s="84"/>
      <c r="B130" s="141"/>
      <c r="C130" s="91"/>
      <c r="D130" s="85"/>
      <c r="E130" s="85"/>
      <c r="F130" s="85"/>
      <c r="G130" s="78"/>
      <c r="H130" s="78"/>
    </row>
    <row r="131" spans="1:8" ht="15">
      <c r="A131" s="136" t="s">
        <v>102</v>
      </c>
      <c r="B131" s="137" t="s">
        <v>103</v>
      </c>
      <c r="C131" s="138"/>
      <c r="D131" s="140">
        <v>324</v>
      </c>
      <c r="E131" s="139"/>
      <c r="F131" s="140">
        <v>324</v>
      </c>
      <c r="G131" s="108">
        <f>G133</f>
        <v>324</v>
      </c>
      <c r="H131" s="108">
        <f>H133</f>
        <v>324</v>
      </c>
    </row>
    <row r="132" spans="1:8" ht="15">
      <c r="A132" s="133">
        <v>530603</v>
      </c>
      <c r="B132" s="134" t="s">
        <v>104</v>
      </c>
      <c r="C132" s="135"/>
      <c r="D132" s="106"/>
      <c r="E132" s="106"/>
      <c r="F132" s="106"/>
      <c r="G132" s="106"/>
      <c r="H132" s="106"/>
    </row>
    <row r="133" spans="1:8" ht="14.25">
      <c r="A133" s="73"/>
      <c r="B133" s="73">
        <v>3</v>
      </c>
      <c r="C133" s="89" t="s">
        <v>106</v>
      </c>
      <c r="D133" s="83">
        <v>324</v>
      </c>
      <c r="E133" s="83"/>
      <c r="F133" s="83">
        <v>324</v>
      </c>
      <c r="G133" s="83">
        <v>324</v>
      </c>
      <c r="H133" s="83">
        <v>324</v>
      </c>
    </row>
    <row r="134" spans="1:8" ht="15">
      <c r="A134" s="71"/>
      <c r="B134" s="71">
        <v>322</v>
      </c>
      <c r="C134" s="90" t="s">
        <v>105</v>
      </c>
      <c r="D134" s="78">
        <v>324</v>
      </c>
      <c r="E134" s="78"/>
      <c r="F134" s="78">
        <v>324</v>
      </c>
      <c r="G134" s="78">
        <v>324</v>
      </c>
      <c r="H134" s="78">
        <v>324</v>
      </c>
    </row>
    <row r="135" spans="1:8" ht="15">
      <c r="A135" s="71"/>
      <c r="B135" s="71"/>
      <c r="C135" s="90"/>
      <c r="D135" s="78"/>
      <c r="E135" s="78"/>
      <c r="F135" s="78"/>
      <c r="G135" s="78"/>
      <c r="H135" s="78"/>
    </row>
    <row r="136" spans="1:8" ht="15">
      <c r="A136" s="102" t="s">
        <v>111</v>
      </c>
      <c r="B136" s="102" t="s">
        <v>107</v>
      </c>
      <c r="C136" s="131"/>
      <c r="D136" s="108">
        <v>4000</v>
      </c>
      <c r="E136" s="103"/>
      <c r="F136" s="108">
        <v>4000</v>
      </c>
      <c r="G136" s="108">
        <f>G138</f>
        <v>4000</v>
      </c>
      <c r="H136" s="108">
        <f>H138</f>
        <v>4000</v>
      </c>
    </row>
    <row r="137" spans="1:8" ht="15">
      <c r="A137" s="105">
        <v>53082</v>
      </c>
      <c r="B137" s="105" t="s">
        <v>108</v>
      </c>
      <c r="C137" s="132"/>
      <c r="D137" s="106"/>
      <c r="E137" s="106"/>
      <c r="F137" s="106"/>
      <c r="G137" s="106"/>
      <c r="H137" s="106"/>
    </row>
    <row r="138" spans="1:8" ht="14.25">
      <c r="A138" s="73"/>
      <c r="B138" s="73">
        <v>4</v>
      </c>
      <c r="C138" s="89" t="s">
        <v>109</v>
      </c>
      <c r="D138" s="83">
        <v>4000</v>
      </c>
      <c r="E138" s="83"/>
      <c r="F138" s="83">
        <v>4000</v>
      </c>
      <c r="G138" s="83">
        <v>4000</v>
      </c>
      <c r="H138" s="83">
        <v>4000</v>
      </c>
    </row>
    <row r="139" spans="1:8" ht="15">
      <c r="A139" s="71"/>
      <c r="B139" s="71">
        <v>42</v>
      </c>
      <c r="C139" s="90" t="s">
        <v>109</v>
      </c>
      <c r="D139" s="78">
        <v>4000</v>
      </c>
      <c r="E139" s="78"/>
      <c r="F139" s="78">
        <v>4000</v>
      </c>
      <c r="G139" s="78">
        <v>4000</v>
      </c>
      <c r="H139" s="78">
        <v>4000</v>
      </c>
    </row>
    <row r="140" spans="1:8" ht="15">
      <c r="A140" s="71"/>
      <c r="B140" s="71">
        <v>422</v>
      </c>
      <c r="C140" s="90" t="s">
        <v>109</v>
      </c>
      <c r="D140" s="78">
        <v>4000</v>
      </c>
      <c r="E140" s="78"/>
      <c r="F140" s="78">
        <v>4000</v>
      </c>
      <c r="G140" s="78"/>
      <c r="H140" s="78"/>
    </row>
    <row r="141" spans="1:8" ht="15">
      <c r="A141" s="71"/>
      <c r="B141" s="71"/>
      <c r="C141" s="90"/>
      <c r="D141" s="78"/>
      <c r="E141" s="78"/>
      <c r="F141" s="78"/>
      <c r="G141" s="78"/>
      <c r="H141" s="78"/>
    </row>
    <row r="142" spans="1:8" ht="15.75">
      <c r="A142" s="171">
        <v>2401</v>
      </c>
      <c r="B142" s="172" t="s">
        <v>118</v>
      </c>
      <c r="C142" s="172"/>
      <c r="D142" s="173">
        <v>250000</v>
      </c>
      <c r="E142" s="173">
        <v>-35000</v>
      </c>
      <c r="F142" s="173">
        <v>215000</v>
      </c>
      <c r="G142" s="173">
        <v>0</v>
      </c>
      <c r="H142" s="173">
        <v>0</v>
      </c>
    </row>
    <row r="143" spans="1:8" ht="15">
      <c r="A143" s="162"/>
      <c r="B143" s="163"/>
      <c r="C143" s="163"/>
      <c r="D143" s="160"/>
      <c r="E143" s="160"/>
      <c r="F143" s="160"/>
      <c r="G143" s="160"/>
      <c r="H143" s="160"/>
    </row>
    <row r="144" spans="1:8" ht="15">
      <c r="A144" s="119" t="s">
        <v>119</v>
      </c>
      <c r="B144" s="119" t="s">
        <v>128</v>
      </c>
      <c r="C144" s="119"/>
      <c r="D144" s="120"/>
      <c r="E144" s="120"/>
      <c r="F144" s="120"/>
      <c r="G144" s="120"/>
      <c r="H144" s="120"/>
    </row>
    <row r="145" spans="1:8" ht="15">
      <c r="A145" s="129">
        <v>48005</v>
      </c>
      <c r="B145" s="122" t="s">
        <v>120</v>
      </c>
      <c r="C145" s="125"/>
      <c r="D145" s="123"/>
      <c r="E145" s="123"/>
      <c r="F145" s="123"/>
      <c r="G145" s="123"/>
      <c r="H145" s="123"/>
    </row>
    <row r="146" spans="1:8" ht="15">
      <c r="A146" s="76"/>
      <c r="B146" s="76">
        <v>3</v>
      </c>
      <c r="C146" s="76" t="s">
        <v>106</v>
      </c>
      <c r="D146" s="82">
        <v>250000</v>
      </c>
      <c r="E146" s="82">
        <v>-35000</v>
      </c>
      <c r="F146" s="82">
        <v>215000</v>
      </c>
      <c r="G146" s="77">
        <v>0</v>
      </c>
      <c r="H146" s="77">
        <v>0</v>
      </c>
    </row>
    <row r="147" spans="1:8" ht="14.25">
      <c r="A147" s="80"/>
      <c r="B147" s="80">
        <v>32</v>
      </c>
      <c r="C147" s="80" t="s">
        <v>105</v>
      </c>
      <c r="D147" s="82">
        <v>250000</v>
      </c>
      <c r="E147" s="82">
        <v>-35000</v>
      </c>
      <c r="F147" s="82">
        <v>215000</v>
      </c>
      <c r="G147" s="82">
        <v>0</v>
      </c>
      <c r="H147" s="82">
        <v>0</v>
      </c>
    </row>
    <row r="148" spans="1:8" ht="15">
      <c r="A148" s="76"/>
      <c r="B148" s="76">
        <v>323</v>
      </c>
      <c r="C148" s="76" t="s">
        <v>117</v>
      </c>
      <c r="D148" s="86">
        <v>250000</v>
      </c>
      <c r="E148" s="86">
        <v>-35000</v>
      </c>
      <c r="F148" s="86">
        <v>215000</v>
      </c>
      <c r="G148" s="77"/>
      <c r="H148" s="77"/>
    </row>
    <row r="149" spans="1:8" ht="15">
      <c r="A149" s="71"/>
      <c r="B149" s="71"/>
      <c r="C149" s="90"/>
      <c r="D149" s="78"/>
      <c r="E149" s="78"/>
      <c r="F149" s="78"/>
      <c r="G149" s="78"/>
      <c r="H149" s="78"/>
    </row>
    <row r="150" spans="1:8" ht="15.75">
      <c r="A150" s="175" t="s">
        <v>158</v>
      </c>
      <c r="B150" s="176" t="s">
        <v>157</v>
      </c>
      <c r="C150" s="176"/>
      <c r="D150" s="177">
        <v>2000</v>
      </c>
      <c r="E150" s="177"/>
      <c r="F150" s="177">
        <v>2000</v>
      </c>
      <c r="G150" s="177">
        <v>2000</v>
      </c>
      <c r="H150" s="177">
        <v>2000</v>
      </c>
    </row>
    <row r="151" spans="1:8" ht="15">
      <c r="A151" s="122">
        <v>53082</v>
      </c>
      <c r="B151" s="122" t="s">
        <v>91</v>
      </c>
      <c r="C151" s="122"/>
      <c r="D151" s="123"/>
      <c r="E151" s="123"/>
      <c r="F151" s="123"/>
      <c r="G151" s="123"/>
      <c r="H151" s="123"/>
    </row>
    <row r="152" spans="1:9" ht="14.25">
      <c r="A152" s="80"/>
      <c r="B152" s="80">
        <v>4</v>
      </c>
      <c r="C152" s="92" t="s">
        <v>56</v>
      </c>
      <c r="D152" s="87">
        <v>2000</v>
      </c>
      <c r="E152" s="87"/>
      <c r="F152" s="87">
        <v>2000</v>
      </c>
      <c r="G152" s="87">
        <v>2000</v>
      </c>
      <c r="H152" s="87">
        <v>2000</v>
      </c>
      <c r="I152" s="14"/>
    </row>
    <row r="153" spans="1:9" ht="14.25">
      <c r="A153" s="80"/>
      <c r="B153" s="80">
        <v>42</v>
      </c>
      <c r="C153" s="92" t="s">
        <v>57</v>
      </c>
      <c r="D153" s="87">
        <v>2000</v>
      </c>
      <c r="E153" s="87"/>
      <c r="F153" s="87">
        <v>2000</v>
      </c>
      <c r="G153" s="87">
        <v>2000</v>
      </c>
      <c r="H153" s="87">
        <v>2000</v>
      </c>
      <c r="I153" s="14"/>
    </row>
    <row r="154" spans="1:9" ht="15">
      <c r="A154" s="76"/>
      <c r="B154" s="76">
        <v>424</v>
      </c>
      <c r="C154" s="93" t="s">
        <v>55</v>
      </c>
      <c r="D154" s="86">
        <v>2000</v>
      </c>
      <c r="E154" s="86"/>
      <c r="F154" s="86">
        <v>2000</v>
      </c>
      <c r="G154" s="86"/>
      <c r="H154" s="86"/>
      <c r="I154" s="14"/>
    </row>
    <row r="155" spans="1:8" ht="15">
      <c r="A155" s="71"/>
      <c r="B155" s="71"/>
      <c r="C155" s="90"/>
      <c r="D155" s="78"/>
      <c r="E155" s="78"/>
      <c r="F155" s="78"/>
      <c r="G155" s="78"/>
      <c r="H155" s="78"/>
    </row>
    <row r="156" spans="1:8" ht="15.75">
      <c r="A156" s="174" t="s">
        <v>153</v>
      </c>
      <c r="B156" s="208" t="s">
        <v>154</v>
      </c>
      <c r="C156" s="209"/>
      <c r="D156" s="170">
        <f>D160+D168</f>
        <v>41236.86</v>
      </c>
      <c r="E156" s="170">
        <f>E158</f>
        <v>-1816.8600000000001</v>
      </c>
      <c r="F156" s="170">
        <f>F160+F168</f>
        <v>39420</v>
      </c>
      <c r="G156" s="170" t="s">
        <v>100</v>
      </c>
      <c r="H156" s="170" t="s">
        <v>100</v>
      </c>
    </row>
    <row r="157" spans="1:8" ht="15">
      <c r="A157" s="164"/>
      <c r="B157" s="165"/>
      <c r="C157" s="166"/>
      <c r="D157" s="161"/>
      <c r="E157" s="161"/>
      <c r="F157" s="161"/>
      <c r="G157" s="161"/>
      <c r="H157" s="161"/>
    </row>
    <row r="158" spans="1:8" ht="15">
      <c r="A158" s="118" t="s">
        <v>155</v>
      </c>
      <c r="B158" s="210" t="s">
        <v>156</v>
      </c>
      <c r="C158" s="211"/>
      <c r="D158" s="126">
        <f>D156</f>
        <v>41236.86</v>
      </c>
      <c r="E158" s="126">
        <f>E162+E170</f>
        <v>-1816.8600000000001</v>
      </c>
      <c r="F158" s="126">
        <f>F156</f>
        <v>39420</v>
      </c>
      <c r="G158" s="120"/>
      <c r="H158" s="120"/>
    </row>
    <row r="159" spans="1:8" ht="15">
      <c r="A159" s="121" t="s">
        <v>94</v>
      </c>
      <c r="B159" s="122" t="s">
        <v>83</v>
      </c>
      <c r="C159" s="122"/>
      <c r="D159" s="112"/>
      <c r="E159" s="112"/>
      <c r="F159" s="112"/>
      <c r="G159" s="106"/>
      <c r="H159" s="106"/>
    </row>
    <row r="160" spans="1:10" ht="14.25">
      <c r="A160" s="88"/>
      <c r="B160" s="80">
        <v>3</v>
      </c>
      <c r="C160" s="80" t="s">
        <v>18</v>
      </c>
      <c r="D160" s="82">
        <f>D161+D165</f>
        <v>5939.6900000000005</v>
      </c>
      <c r="E160" s="82"/>
      <c r="F160" s="82">
        <f>F161+F165</f>
        <v>7092.17</v>
      </c>
      <c r="G160" s="82" t="s">
        <v>100</v>
      </c>
      <c r="H160" s="82" t="s">
        <v>100</v>
      </c>
      <c r="I160" s="8"/>
      <c r="J160" s="8"/>
    </row>
    <row r="161" spans="1:10" ht="14.25">
      <c r="A161" s="88"/>
      <c r="B161" s="80">
        <v>31</v>
      </c>
      <c r="C161" s="80" t="s">
        <v>22</v>
      </c>
      <c r="D161" s="82">
        <f>D162+D163+D164</f>
        <v>5089.6900000000005</v>
      </c>
      <c r="E161" s="82"/>
      <c r="F161" s="82">
        <f>F162+F163+F164</f>
        <v>6242.17</v>
      </c>
      <c r="G161" s="82" t="s">
        <v>100</v>
      </c>
      <c r="H161" s="82" t="s">
        <v>100</v>
      </c>
      <c r="I161" s="8"/>
      <c r="J161" s="8"/>
    </row>
    <row r="162" spans="1:10" ht="15">
      <c r="A162" s="81"/>
      <c r="B162" s="76">
        <v>311</v>
      </c>
      <c r="C162" s="76" t="s">
        <v>20</v>
      </c>
      <c r="D162" s="77">
        <v>4160</v>
      </c>
      <c r="E162" s="77">
        <v>1152.48</v>
      </c>
      <c r="F162" s="77">
        <v>5312.48</v>
      </c>
      <c r="G162" s="77"/>
      <c r="H162" s="77" t="s">
        <v>100</v>
      </c>
      <c r="I162" s="8"/>
      <c r="J162" s="8"/>
    </row>
    <row r="163" spans="1:10" ht="15">
      <c r="A163" s="81"/>
      <c r="B163" s="76">
        <v>312</v>
      </c>
      <c r="C163" s="76" t="s">
        <v>77</v>
      </c>
      <c r="D163" s="77">
        <v>375</v>
      </c>
      <c r="E163" s="77"/>
      <c r="F163" s="77">
        <v>375</v>
      </c>
      <c r="G163" s="77"/>
      <c r="H163" s="77" t="s">
        <v>100</v>
      </c>
      <c r="I163" s="8"/>
      <c r="J163" s="8"/>
    </row>
    <row r="164" spans="1:10" ht="15">
      <c r="A164" s="81"/>
      <c r="B164" s="76">
        <v>313</v>
      </c>
      <c r="C164" s="76" t="s">
        <v>21</v>
      </c>
      <c r="D164" s="77">
        <v>554.69</v>
      </c>
      <c r="E164" s="77"/>
      <c r="F164" s="77">
        <v>554.69</v>
      </c>
      <c r="G164" s="77"/>
      <c r="H164" s="77" t="s">
        <v>100</v>
      </c>
      <c r="I164" s="8"/>
      <c r="J164" s="8"/>
    </row>
    <row r="165" spans="1:10" ht="14.25">
      <c r="A165" s="88"/>
      <c r="B165" s="80">
        <v>32</v>
      </c>
      <c r="C165" s="80" t="s">
        <v>22</v>
      </c>
      <c r="D165" s="82">
        <v>850</v>
      </c>
      <c r="E165" s="82"/>
      <c r="F165" s="82">
        <v>850</v>
      </c>
      <c r="G165" s="82" t="s">
        <v>100</v>
      </c>
      <c r="H165" s="82" t="s">
        <v>100</v>
      </c>
      <c r="I165" s="8"/>
      <c r="J165" s="8"/>
    </row>
    <row r="166" spans="1:10" ht="15">
      <c r="A166" s="81"/>
      <c r="B166" s="76">
        <v>321</v>
      </c>
      <c r="C166" s="76" t="s">
        <v>23</v>
      </c>
      <c r="D166" s="77">
        <v>850</v>
      </c>
      <c r="E166" s="77"/>
      <c r="F166" s="77">
        <v>850</v>
      </c>
      <c r="G166" s="77"/>
      <c r="H166" s="77"/>
      <c r="I166" s="8"/>
      <c r="J166" s="8"/>
    </row>
    <row r="167" spans="1:10" ht="15">
      <c r="A167" s="121" t="s">
        <v>138</v>
      </c>
      <c r="B167" s="122" t="s">
        <v>139</v>
      </c>
      <c r="C167" s="122"/>
      <c r="D167" s="123"/>
      <c r="E167" s="123"/>
      <c r="F167" s="123"/>
      <c r="G167" s="123"/>
      <c r="H167" s="123"/>
      <c r="I167" s="8"/>
      <c r="J167" s="8"/>
    </row>
    <row r="168" spans="1:10" ht="14.25">
      <c r="A168" s="88"/>
      <c r="B168" s="80">
        <v>3</v>
      </c>
      <c r="C168" s="80" t="s">
        <v>18</v>
      </c>
      <c r="D168" s="82">
        <v>35297.17</v>
      </c>
      <c r="E168" s="82"/>
      <c r="F168" s="82">
        <f>F169+F174</f>
        <v>32327.83</v>
      </c>
      <c r="G168" s="82" t="s">
        <v>100</v>
      </c>
      <c r="H168" s="82" t="s">
        <v>100</v>
      </c>
      <c r="I168" s="8"/>
      <c r="J168" s="8"/>
    </row>
    <row r="169" spans="1:10" ht="14.25">
      <c r="A169" s="88"/>
      <c r="B169" s="80">
        <v>31</v>
      </c>
      <c r="C169" s="80" t="s">
        <v>22</v>
      </c>
      <c r="D169" s="82">
        <f>D170+D171+D172</f>
        <v>30337.17</v>
      </c>
      <c r="E169" s="82"/>
      <c r="F169" s="82">
        <f>F170+F171+F172</f>
        <v>27367.83</v>
      </c>
      <c r="G169" s="82" t="s">
        <v>100</v>
      </c>
      <c r="H169" s="82" t="s">
        <v>100</v>
      </c>
      <c r="I169" s="8"/>
      <c r="J169" s="8"/>
    </row>
    <row r="170" spans="1:10" ht="15">
      <c r="A170" s="81"/>
      <c r="B170" s="76">
        <v>311</v>
      </c>
      <c r="C170" s="76" t="s">
        <v>20</v>
      </c>
      <c r="D170" s="77">
        <v>24000</v>
      </c>
      <c r="E170" s="77">
        <v>-2969.34</v>
      </c>
      <c r="F170" s="77">
        <v>21030.66</v>
      </c>
      <c r="G170" s="77"/>
      <c r="H170" s="77" t="s">
        <v>100</v>
      </c>
      <c r="I170" s="8"/>
      <c r="J170" s="8"/>
    </row>
    <row r="171" spans="1:10" ht="15">
      <c r="A171" s="81"/>
      <c r="B171" s="76">
        <v>312</v>
      </c>
      <c r="C171" s="76" t="s">
        <v>77</v>
      </c>
      <c r="D171" s="77">
        <v>2715</v>
      </c>
      <c r="E171" s="77"/>
      <c r="F171" s="77">
        <v>2715</v>
      </c>
      <c r="G171" s="77"/>
      <c r="H171" s="77"/>
      <c r="I171" s="8"/>
      <c r="J171" s="8"/>
    </row>
    <row r="172" spans="1:10" ht="15">
      <c r="A172" s="81"/>
      <c r="B172" s="76">
        <v>313</v>
      </c>
      <c r="C172" s="76" t="s">
        <v>21</v>
      </c>
      <c r="D172" s="77">
        <v>3622.17</v>
      </c>
      <c r="E172" s="77"/>
      <c r="F172" s="77">
        <v>3622.17</v>
      </c>
      <c r="G172" s="77"/>
      <c r="H172" s="77"/>
      <c r="I172" s="8"/>
      <c r="J172" s="8"/>
    </row>
    <row r="173" spans="1:10" ht="14.25">
      <c r="A173" s="88"/>
      <c r="B173" s="80">
        <v>32</v>
      </c>
      <c r="C173" s="80" t="s">
        <v>22</v>
      </c>
      <c r="D173" s="79" t="s">
        <v>137</v>
      </c>
      <c r="E173" s="79"/>
      <c r="F173" s="128">
        <v>4960</v>
      </c>
      <c r="G173" s="82"/>
      <c r="H173" s="82"/>
      <c r="I173" s="8"/>
      <c r="J173" s="8"/>
    </row>
    <row r="174" spans="1:10" ht="15">
      <c r="A174" s="81"/>
      <c r="B174" s="76">
        <v>321</v>
      </c>
      <c r="C174" s="76" t="s">
        <v>23</v>
      </c>
      <c r="D174" s="97" t="s">
        <v>137</v>
      </c>
      <c r="E174" s="97"/>
      <c r="F174" s="127">
        <v>4960</v>
      </c>
      <c r="G174" s="77"/>
      <c r="H174" s="77"/>
      <c r="I174" s="8"/>
      <c r="J174" s="8"/>
    </row>
    <row r="175" spans="1:8" ht="15">
      <c r="A175" s="76"/>
      <c r="B175" s="76"/>
      <c r="C175" s="80" t="s">
        <v>8</v>
      </c>
      <c r="D175" s="82">
        <f>D156+D142+D122+D61+D52+D10+D150</f>
        <v>3682397.19</v>
      </c>
      <c r="E175" s="82">
        <f>E156+E142+E122+E61+E52+E10</f>
        <v>598589.62</v>
      </c>
      <c r="F175" s="82">
        <f>F156+F150+F142+F122+F61+F52+F10</f>
        <v>4280986.81</v>
      </c>
      <c r="G175" s="82">
        <f>G150+G122+G61+G52+G10</f>
        <v>3391160.33</v>
      </c>
      <c r="H175" s="82">
        <f>H150+H122+H61+H52+H10</f>
        <v>3391160.33</v>
      </c>
    </row>
    <row r="176" spans="1:8" ht="12.75">
      <c r="A176" s="23"/>
      <c r="B176" s="23"/>
      <c r="C176" s="23"/>
      <c r="D176" s="34"/>
      <c r="E176" s="34"/>
      <c r="F176" s="34"/>
      <c r="G176" s="34"/>
      <c r="H176" s="34"/>
    </row>
    <row r="177" spans="1:8" ht="12.75">
      <c r="A177" s="23"/>
      <c r="B177" s="23"/>
      <c r="C177" s="23"/>
      <c r="D177" s="34"/>
      <c r="E177" s="34"/>
      <c r="F177" s="34"/>
      <c r="G177" s="34"/>
      <c r="H177" s="34"/>
    </row>
    <row r="178" spans="1:8" ht="12.75">
      <c r="A178" s="23"/>
      <c r="B178" s="23"/>
      <c r="C178" s="23"/>
      <c r="D178" s="23"/>
      <c r="E178" s="23"/>
      <c r="F178" s="23"/>
      <c r="G178" s="23"/>
      <c r="H178" s="23"/>
    </row>
  </sheetData>
  <sheetProtection/>
  <mergeCells count="9">
    <mergeCell ref="B61:C61"/>
    <mergeCell ref="B156:C156"/>
    <mergeCell ref="B158:C158"/>
    <mergeCell ref="B24:C24"/>
    <mergeCell ref="B13:C13"/>
    <mergeCell ref="B39:C39"/>
    <mergeCell ref="B33:C33"/>
    <mergeCell ref="B52:C52"/>
    <mergeCell ref="B54:C5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Krnica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Krnica</cp:lastModifiedBy>
  <cp:lastPrinted>2019-12-18T12:56:40Z</cp:lastPrinted>
  <dcterms:created xsi:type="dcterms:W3CDTF">2013-12-17T08:59:21Z</dcterms:created>
  <dcterms:modified xsi:type="dcterms:W3CDTF">2022-06-23T07:43:40Z</dcterms:modified>
  <cp:category/>
  <cp:version/>
  <cp:contentType/>
  <cp:contentStatus/>
</cp:coreProperties>
</file>